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\\iksv14\企画経済部\商工労働観光課\●新型コロナウイルス感染症関係\道_R3感染防止対策協力支援金\様式\石狩市版0827-0912\"/>
    </mc:Choice>
  </mc:AlternateContent>
  <xr:revisionPtr revIDLastSave="0" documentId="13_ncr:1_{72EAEB57-62C4-4D63-A61D-9FF3D1F64DBB}" xr6:coauthVersionLast="44" xr6:coauthVersionMax="44" xr10:uidLastSave="{00000000-0000-0000-0000-000000000000}"/>
  <bookViews>
    <workbookView xWindow="3312" yWindow="1992" windowWidth="17280" windowHeight="8964" xr2:uid="{00000000-000D-0000-FFFF-FFFF00000000}"/>
  </bookViews>
  <sheets>
    <sheet name="大企業" sheetId="2" r:id="rId1"/>
  </sheets>
  <definedNames>
    <definedName name="_xlnm.Print_Area" localSheetId="0">大企業!$A$1:$AH$31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9" i="2" l="1"/>
  <c r="Y15" i="2" l="1"/>
  <c r="B18" i="2" l="1"/>
  <c r="O21" i="2" s="1"/>
  <c r="Z21" i="2" l="1"/>
  <c r="F25" i="2" s="1"/>
  <c r="P25" i="2" l="1"/>
  <c r="Z25" i="2" s="1"/>
  <c r="C30" i="2" s="1"/>
  <c r="V29" i="2" l="1"/>
</calcChain>
</file>

<file path=xl/sharedStrings.xml><?xml version="1.0" encoding="utf-8"?>
<sst xmlns="http://schemas.openxmlformats.org/spreadsheetml/2006/main" count="48" uniqueCount="37">
  <si>
    <t>円</t>
    <rPh sb="0" eb="1">
      <t>エン</t>
    </rPh>
    <phoneticPr fontId="3"/>
  </si>
  <si>
    <t>1日当たりの売上高…①</t>
    <rPh sb="1" eb="2">
      <t>ニチ</t>
    </rPh>
    <rPh sb="2" eb="3">
      <t>ア</t>
    </rPh>
    <rPh sb="6" eb="9">
      <t>ウリアゲダカ</t>
    </rPh>
    <phoneticPr fontId="3"/>
  </si>
  <si>
    <t>1日当たりの売上高…②</t>
    <rPh sb="1" eb="2">
      <t>ニチ</t>
    </rPh>
    <rPh sb="2" eb="3">
      <t>ア</t>
    </rPh>
    <rPh sb="6" eb="9">
      <t>ウリアゲダカ</t>
    </rPh>
    <phoneticPr fontId="3"/>
  </si>
  <si>
    <t>円　⇒</t>
    <rPh sb="0" eb="1">
      <t>エン</t>
    </rPh>
    <phoneticPr fontId="3"/>
  </si>
  <si>
    <t>1日当たりの支援金額　⇒</t>
    <rPh sb="1" eb="2">
      <t>ニチ</t>
    </rPh>
    <rPh sb="2" eb="3">
      <t>ア</t>
    </rPh>
    <rPh sb="6" eb="10">
      <t>シエンキンガク</t>
    </rPh>
    <phoneticPr fontId="3"/>
  </si>
  <si>
    <t>日　＝</t>
    <rPh sb="0" eb="1">
      <t>ニチ</t>
    </rPh>
    <phoneticPr fontId="3"/>
  </si>
  <si>
    <t>円　×</t>
    <rPh sb="0" eb="1">
      <t>エン</t>
    </rPh>
    <phoneticPr fontId="3"/>
  </si>
  <si>
    <t>当該期間の支給金額</t>
    <rPh sb="0" eb="2">
      <t>トウガイ</t>
    </rPh>
    <rPh sb="2" eb="4">
      <t>キカン</t>
    </rPh>
    <rPh sb="5" eb="9">
      <t>シキュウキンガク</t>
    </rPh>
    <phoneticPr fontId="3"/>
  </si>
  <si>
    <t>※小数点以下切り上げ</t>
    <phoneticPr fontId="3"/>
  </si>
  <si>
    <t>支援金額…④</t>
    <rPh sb="0" eb="4">
      <t>シエンキンガク</t>
    </rPh>
    <phoneticPr fontId="3"/>
  </si>
  <si>
    <t>売上高合計額</t>
    <rPh sb="0" eb="3">
      <t>ウリアゲダカ</t>
    </rPh>
    <rPh sb="3" eb="6">
      <t>ゴウケイガク</t>
    </rPh>
    <phoneticPr fontId="3"/>
  </si>
  <si>
    <t>÷</t>
    <phoneticPr fontId="3"/>
  </si>
  <si>
    <t>日</t>
    <rPh sb="0" eb="1">
      <t>ニチ</t>
    </rPh>
    <phoneticPr fontId="3"/>
  </si>
  <si>
    <t>＝</t>
    <phoneticPr fontId="3"/>
  </si>
  <si>
    <t>×０．４＝</t>
  </si>
  <si>
    <t>店舗名</t>
    <rPh sb="0" eb="3">
      <t>テンポメイ</t>
    </rPh>
    <phoneticPr fontId="3"/>
  </si>
  <si>
    <t>※千円未満は切り上げ</t>
    <rPh sb="1" eb="5">
      <t>センエンミマン</t>
    </rPh>
    <phoneticPr fontId="3"/>
  </si>
  <si>
    <t>1日当たりの減少額…③</t>
    <rPh sb="1" eb="2">
      <t>ニチ</t>
    </rPh>
    <rPh sb="2" eb="3">
      <t>ア</t>
    </rPh>
    <rPh sb="6" eb="9">
      <t>ゲンショウガク</t>
    </rPh>
    <phoneticPr fontId="3"/>
  </si>
  <si>
    <t>※③＝①－②</t>
    <phoneticPr fontId="3"/>
  </si>
  <si>
    <t>大企業</t>
    <rPh sb="0" eb="3">
      <t>ダイキギョウ</t>
    </rPh>
    <phoneticPr fontId="3"/>
  </si>
  <si>
    <r>
      <t>■「大企業」　</t>
    </r>
    <r>
      <rPr>
        <sz val="9"/>
        <color rgb="FFFF0000"/>
        <rFont val="游ゴシック"/>
        <family val="3"/>
        <charset val="128"/>
      </rPr>
      <t>※「中小企業」、「個人事業者」の場合は「中小企業・個人事業者」用シートを使用してください。</t>
    </r>
    <rPh sb="2" eb="5">
      <t>ダイキギョウ</t>
    </rPh>
    <phoneticPr fontId="3"/>
  </si>
  <si>
    <r>
      <t>1日当たりの</t>
    </r>
    <r>
      <rPr>
        <sz val="9"/>
        <color rgb="FFFF0000"/>
        <rFont val="游ゴシック"/>
        <family val="3"/>
        <charset val="128"/>
      </rPr>
      <t>減少額③</t>
    </r>
    <r>
      <rPr>
        <sz val="9"/>
        <rFont val="游ゴシック"/>
        <family val="3"/>
        <charset val="128"/>
      </rPr>
      <t>に0.4をかけて1日当たりの支援金額を算出</t>
    </r>
    <rPh sb="1" eb="2">
      <t>ニチ</t>
    </rPh>
    <rPh sb="2" eb="3">
      <t>ア</t>
    </rPh>
    <rPh sb="6" eb="9">
      <t>ゲンショウガク</t>
    </rPh>
    <rPh sb="19" eb="20">
      <t>ニチ</t>
    </rPh>
    <rPh sb="20" eb="21">
      <t>ア</t>
    </rPh>
    <rPh sb="24" eb="28">
      <t>シエンキンガク</t>
    </rPh>
    <rPh sb="29" eb="31">
      <t>サンシュツ</t>
    </rPh>
    <phoneticPr fontId="3"/>
  </si>
  <si>
    <t>【E】</t>
    <phoneticPr fontId="3"/>
  </si>
  <si>
    <t>円　⇒【E】</t>
    <rPh sb="0" eb="1">
      <t>エン</t>
    </rPh>
    <phoneticPr fontId="3"/>
  </si>
  <si>
    <t>支給金額算出</t>
    <rPh sb="0" eb="2">
      <t>シキュウ</t>
    </rPh>
    <rPh sb="2" eb="4">
      <t>キンガク</t>
    </rPh>
    <rPh sb="4" eb="6">
      <t>サンシュツ</t>
    </rPh>
    <phoneticPr fontId="3"/>
  </si>
  <si>
    <t>緊急事態措置協力支援金（飲食店等）【８月～９月分】申請書【支給金額の計算手順】</t>
    <rPh sb="22" eb="23">
      <t>ガツ</t>
    </rPh>
    <rPh sb="29" eb="31">
      <t>シキュウ</t>
    </rPh>
    <rPh sb="31" eb="33">
      <t>キンガク</t>
    </rPh>
    <rPh sb="34" eb="36">
      <t>ケイサン</t>
    </rPh>
    <rPh sb="36" eb="38">
      <t>テジュン</t>
    </rPh>
    <phoneticPr fontId="3"/>
  </si>
  <si>
    <t>「中小企業」、「個人事業者」、「大企業」の中から、業態を選択してください。</t>
    <rPh sb="1" eb="5">
      <t>チュウショウキギョウ</t>
    </rPh>
    <rPh sb="8" eb="13">
      <t>コジンジギョウシャ</t>
    </rPh>
    <rPh sb="16" eb="19">
      <t>ダイキギョウ</t>
    </rPh>
    <rPh sb="21" eb="22">
      <t>ナカ</t>
    </rPh>
    <rPh sb="25" eb="27">
      <t>ギョウタイ</t>
    </rPh>
    <rPh sb="28" eb="30">
      <t>センタク</t>
    </rPh>
    <phoneticPr fontId="3"/>
  </si>
  <si>
    <t>円　÷　６１　＝</t>
    <rPh sb="0" eb="1">
      <t>エン</t>
    </rPh>
    <phoneticPr fontId="3"/>
  </si>
  <si>
    <t>2021年の8月と9月の1日当たりの飲食業の売上高を計算してください。</t>
    <rPh sb="4" eb="5">
      <t>ネン</t>
    </rPh>
    <rPh sb="7" eb="8">
      <t>ガツ</t>
    </rPh>
    <rPh sb="10" eb="11">
      <t>ガツ</t>
    </rPh>
    <rPh sb="13" eb="14">
      <t>ニチ</t>
    </rPh>
    <rPh sb="14" eb="15">
      <t>ア</t>
    </rPh>
    <rPh sb="18" eb="21">
      <t>インショクギョウ</t>
    </rPh>
    <rPh sb="22" eb="25">
      <t>ウリアゲダカ</t>
    </rPh>
    <rPh sb="26" eb="28">
      <t>ケイサン</t>
    </rPh>
    <phoneticPr fontId="3"/>
  </si>
  <si>
    <t>2021年の8月と9月の売上高</t>
    <rPh sb="14" eb="15">
      <t>ダカ</t>
    </rPh>
    <phoneticPr fontId="3"/>
  </si>
  <si>
    <t>協力日数</t>
    <rPh sb="0" eb="2">
      <t>キョウリョク</t>
    </rPh>
    <rPh sb="2" eb="4">
      <t>ニッスウ</t>
    </rPh>
    <phoneticPr fontId="3"/>
  </si>
  <si>
    <t>（17日、16日、15日又は14日）</t>
    <phoneticPr fontId="3"/>
  </si>
  <si>
    <t>☆2020年8月2日以降に営業を始めた方は次の計算式により、1日当たりの売上高①を算出してください。</t>
    <phoneticPr fontId="3"/>
  </si>
  <si>
    <t>歴日数</t>
    <rPh sb="0" eb="1">
      <t>レキ</t>
    </rPh>
    <rPh sb="1" eb="3">
      <t>ニッスウ</t>
    </rPh>
    <phoneticPr fontId="3"/>
  </si>
  <si>
    <t>÷ ６１ ＝</t>
    <phoneticPr fontId="3"/>
  </si>
  <si>
    <t>2019年又は2020年の8月と9月の売上</t>
    <phoneticPr fontId="3"/>
  </si>
  <si>
    <t>2019年又は2020年の8月と9月の1日当たりの飲食業の売上高（消費税及び地方消費税を除く）を計算してください。</t>
    <rPh sb="5" eb="6">
      <t>マタ</t>
    </rPh>
    <rPh sb="11" eb="12">
      <t>ネン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</si>
</sst>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#,##0_);[Red]\(#,##0\)"/>
    <numFmt numFmtId="178" formatCode="#,##0.0_ "/>
  </numFmts>
  <fonts count="21" x14ac:knownFonts="1">
    <font>
      <sz val="9"/>
      <color theme="1"/>
      <name val="Meiryo UI"/>
      <family val="2"/>
      <charset val="128"/>
    </font>
    <font>
      <sz val="9"/>
      <color theme="1"/>
      <name val="游ゴシック"/>
      <family val="3"/>
      <charset val="128"/>
    </font>
    <font>
      <sz val="11"/>
      <color theme="1"/>
      <name val="游ゴシック"/>
      <family val="3"/>
      <charset val="128"/>
    </font>
    <font>
      <sz val="6"/>
      <name val="Meiryo UI"/>
      <family val="2"/>
      <charset val="128"/>
    </font>
    <font>
      <sz val="9"/>
      <color rgb="FFFF0000"/>
      <name val="游ゴシック"/>
      <family val="3"/>
      <charset val="128"/>
    </font>
    <font>
      <sz val="11"/>
      <color theme="0"/>
      <name val="游ゴシック"/>
      <family val="3"/>
      <charset val="128"/>
    </font>
    <font>
      <sz val="8"/>
      <color theme="1"/>
      <name val="游ゴシック"/>
      <family val="3"/>
      <charset val="128"/>
    </font>
    <font>
      <sz val="8"/>
      <color rgb="FFFF0000"/>
      <name val="游ゴシック"/>
      <family val="3"/>
      <charset val="128"/>
    </font>
    <font>
      <sz val="8"/>
      <name val="游ゴシック"/>
      <family val="3"/>
      <charset val="128"/>
    </font>
    <font>
      <b/>
      <sz val="16"/>
      <color theme="1"/>
      <name val="游ゴシック"/>
      <family val="3"/>
      <charset val="128"/>
    </font>
    <font>
      <sz val="16"/>
      <color theme="1"/>
      <name val="Meiryo UI"/>
      <family val="2"/>
      <charset val="128"/>
    </font>
    <font>
      <sz val="11"/>
      <color rgb="FF00B0F0"/>
      <name val="游ゴシック"/>
      <family val="3"/>
      <charset val="128"/>
    </font>
    <font>
      <sz val="8"/>
      <color rgb="FF00B0F0"/>
      <name val="游ゴシック"/>
      <family val="3"/>
      <charset val="128"/>
    </font>
    <font>
      <sz val="9"/>
      <name val="游ゴシック"/>
      <family val="3"/>
      <charset val="128"/>
    </font>
    <font>
      <sz val="11"/>
      <name val="游ゴシック"/>
      <family val="3"/>
      <charset val="128"/>
    </font>
    <font>
      <sz val="16"/>
      <color theme="1"/>
      <name val="游ゴシック"/>
      <family val="3"/>
      <charset val="128"/>
    </font>
    <font>
      <b/>
      <sz val="16"/>
      <color theme="0"/>
      <name val="游ゴシック"/>
      <family val="3"/>
      <charset val="128"/>
    </font>
    <font>
      <b/>
      <sz val="16"/>
      <color theme="0"/>
      <name val="Meiryo UI"/>
      <family val="2"/>
      <charset val="128"/>
    </font>
    <font>
      <b/>
      <sz val="9"/>
      <name val="游ゴシック"/>
      <family val="3"/>
      <charset val="128"/>
    </font>
    <font>
      <b/>
      <sz val="11"/>
      <color theme="1"/>
      <name val="游ゴシック"/>
      <family val="3"/>
      <charset val="128"/>
    </font>
    <font>
      <b/>
      <sz val="9"/>
      <color theme="1"/>
      <name val="Meiryo UI"/>
      <family val="2"/>
      <charset val="12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0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2" fillId="0" borderId="13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15" xfId="0" applyFont="1" applyBorder="1">
      <alignment vertical="center"/>
    </xf>
    <xf numFmtId="0" fontId="2" fillId="0" borderId="16" xfId="0" applyFont="1" applyBorder="1">
      <alignment vertical="center"/>
    </xf>
    <xf numFmtId="0" fontId="2" fillId="0" borderId="17" xfId="0" applyFont="1" applyBorder="1">
      <alignment vertical="center"/>
    </xf>
    <xf numFmtId="0" fontId="1" fillId="0" borderId="16" xfId="0" applyFont="1" applyBorder="1">
      <alignment vertical="center"/>
    </xf>
    <xf numFmtId="0" fontId="1" fillId="0" borderId="0" xfId="0" applyFont="1" applyBorder="1">
      <alignment vertical="center"/>
    </xf>
    <xf numFmtId="0" fontId="1" fillId="0" borderId="17" xfId="0" applyFont="1" applyBorder="1">
      <alignment vertical="center"/>
    </xf>
    <xf numFmtId="0" fontId="2" fillId="0" borderId="18" xfId="0" applyFont="1" applyBorder="1">
      <alignment vertical="center"/>
    </xf>
    <xf numFmtId="0" fontId="2" fillId="0" borderId="19" xfId="0" applyFont="1" applyBorder="1">
      <alignment vertical="center"/>
    </xf>
    <xf numFmtId="0" fontId="2" fillId="0" borderId="20" xfId="0" applyFont="1" applyBorder="1">
      <alignment vertical="center"/>
    </xf>
    <xf numFmtId="0" fontId="5" fillId="0" borderId="0" xfId="0" applyFont="1" applyFill="1">
      <alignment vertical="center"/>
    </xf>
    <xf numFmtId="0" fontId="1" fillId="4" borderId="4" xfId="0" applyFont="1" applyFill="1" applyBorder="1">
      <alignment vertical="center"/>
    </xf>
    <xf numFmtId="0" fontId="1" fillId="4" borderId="5" xfId="0" applyFont="1" applyFill="1" applyBorder="1">
      <alignment vertical="center"/>
    </xf>
    <xf numFmtId="0" fontId="1" fillId="4" borderId="6" xfId="0" applyFont="1" applyFill="1" applyBorder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6" fillId="0" borderId="0" xfId="0" applyFont="1" applyBorder="1">
      <alignment vertical="center"/>
    </xf>
    <xf numFmtId="0" fontId="7" fillId="0" borderId="0" xfId="0" applyFont="1" applyBorder="1">
      <alignment vertical="center"/>
    </xf>
    <xf numFmtId="0" fontId="7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6" fillId="0" borderId="16" xfId="0" applyFont="1" applyBorder="1">
      <alignment vertical="center"/>
    </xf>
    <xf numFmtId="0" fontId="6" fillId="0" borderId="17" xfId="0" applyFont="1" applyBorder="1">
      <alignment vertical="center"/>
    </xf>
    <xf numFmtId="0" fontId="12" fillId="0" borderId="0" xfId="0" applyFont="1">
      <alignment vertical="center"/>
    </xf>
    <xf numFmtId="0" fontId="11" fillId="0" borderId="0" xfId="0" applyFont="1">
      <alignment vertical="center"/>
    </xf>
    <xf numFmtId="0" fontId="11" fillId="0" borderId="7" xfId="0" applyFont="1" applyBorder="1">
      <alignment vertical="center"/>
    </xf>
    <xf numFmtId="0" fontId="11" fillId="0" borderId="8" xfId="0" applyFont="1" applyBorder="1">
      <alignment vertical="center"/>
    </xf>
    <xf numFmtId="0" fontId="11" fillId="0" borderId="9" xfId="0" applyFont="1" applyBorder="1">
      <alignment vertical="center"/>
    </xf>
    <xf numFmtId="0" fontId="12" fillId="0" borderId="21" xfId="0" applyFont="1" applyBorder="1">
      <alignment vertical="center"/>
    </xf>
    <xf numFmtId="0" fontId="12" fillId="0" borderId="0" xfId="0" applyFont="1" applyBorder="1">
      <alignment vertical="center"/>
    </xf>
    <xf numFmtId="0" fontId="12" fillId="0" borderId="22" xfId="0" applyFont="1" applyBorder="1">
      <alignment vertical="center"/>
    </xf>
    <xf numFmtId="0" fontId="11" fillId="0" borderId="10" xfId="0" applyFont="1" applyBorder="1">
      <alignment vertical="center"/>
    </xf>
    <xf numFmtId="0" fontId="11" fillId="0" borderId="11" xfId="0" applyFont="1" applyBorder="1">
      <alignment vertical="center"/>
    </xf>
    <xf numFmtId="0" fontId="11" fillId="0" borderId="12" xfId="0" applyFont="1" applyBorder="1">
      <alignment vertical="center"/>
    </xf>
    <xf numFmtId="0" fontId="11" fillId="0" borderId="0" xfId="0" applyFont="1" applyFill="1">
      <alignment vertical="center"/>
    </xf>
    <xf numFmtId="0" fontId="14" fillId="0" borderId="0" xfId="0" applyFont="1">
      <alignment vertical="center"/>
    </xf>
    <xf numFmtId="0" fontId="8" fillId="0" borderId="0" xfId="0" applyFont="1">
      <alignment vertical="center"/>
    </xf>
    <xf numFmtId="0" fontId="15" fillId="0" borderId="0" xfId="0" applyFont="1">
      <alignment vertical="center"/>
    </xf>
    <xf numFmtId="0" fontId="13" fillId="0" borderId="0" xfId="0" applyFont="1" applyFill="1">
      <alignment vertical="center"/>
    </xf>
    <xf numFmtId="0" fontId="13" fillId="0" borderId="0" xfId="0" applyFont="1">
      <alignment vertical="center"/>
    </xf>
    <xf numFmtId="0" fontId="13" fillId="0" borderId="21" xfId="0" applyFont="1" applyBorder="1">
      <alignment vertical="center"/>
    </xf>
    <xf numFmtId="0" fontId="18" fillId="0" borderId="0" xfId="0" applyFont="1" applyBorder="1">
      <alignment vertical="center"/>
    </xf>
    <xf numFmtId="0" fontId="13" fillId="0" borderId="0" xfId="0" applyFont="1" applyBorder="1">
      <alignment vertical="center"/>
    </xf>
    <xf numFmtId="0" fontId="13" fillId="0" borderId="22" xfId="0" applyFont="1" applyBorder="1">
      <alignment vertical="center"/>
    </xf>
    <xf numFmtId="0" fontId="8" fillId="0" borderId="21" xfId="0" applyFont="1" applyBorder="1">
      <alignment vertical="center"/>
    </xf>
    <xf numFmtId="0" fontId="8" fillId="0" borderId="0" xfId="0" applyFont="1" applyBorder="1">
      <alignment vertical="center"/>
    </xf>
    <xf numFmtId="0" fontId="8" fillId="0" borderId="22" xfId="0" applyFont="1" applyBorder="1">
      <alignment vertical="center"/>
    </xf>
    <xf numFmtId="0" fontId="14" fillId="0" borderId="21" xfId="0" applyFont="1" applyBorder="1">
      <alignment vertical="center"/>
    </xf>
    <xf numFmtId="0" fontId="14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176" fontId="14" fillId="0" borderId="0" xfId="0" applyNumberFormat="1" applyFont="1" applyBorder="1" applyAlignment="1">
      <alignment horizontal="center" vertical="center"/>
    </xf>
    <xf numFmtId="0" fontId="14" fillId="0" borderId="22" xfId="0" applyFont="1" applyBorder="1">
      <alignment vertical="center"/>
    </xf>
    <xf numFmtId="0" fontId="14" fillId="0" borderId="24" xfId="0" applyFont="1" applyBorder="1" applyAlignment="1">
      <alignment vertical="center"/>
    </xf>
    <xf numFmtId="0" fontId="13" fillId="0" borderId="0" xfId="0" applyFont="1" applyAlignment="1"/>
    <xf numFmtId="0" fontId="13" fillId="0" borderId="0" xfId="0" applyFont="1" applyAlignment="1">
      <alignment horizontal="right" vertical="center"/>
    </xf>
    <xf numFmtId="0" fontId="13" fillId="0" borderId="0" xfId="0" applyFont="1" applyBorder="1" applyAlignment="1">
      <alignment vertical="center"/>
    </xf>
    <xf numFmtId="0" fontId="8" fillId="0" borderId="0" xfId="0" applyFont="1" applyAlignment="1">
      <alignment horizontal="right" vertical="center"/>
    </xf>
    <xf numFmtId="0" fontId="14" fillId="0" borderId="0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15" fillId="0" borderId="0" xfId="0" applyFont="1" applyBorder="1">
      <alignment vertical="center"/>
    </xf>
    <xf numFmtId="0" fontId="2" fillId="6" borderId="0" xfId="0" applyFont="1" applyFill="1">
      <alignment vertical="center"/>
    </xf>
    <xf numFmtId="0" fontId="6" fillId="6" borderId="0" xfId="0" applyFont="1" applyFill="1" applyBorder="1" applyProtection="1">
      <alignment vertical="center"/>
    </xf>
    <xf numFmtId="0" fontId="19" fillId="6" borderId="0" xfId="0" applyFont="1" applyFill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8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16" fillId="5" borderId="24" xfId="0" applyFont="1" applyFill="1" applyBorder="1" applyAlignment="1">
      <alignment horizontal="center" vertical="center"/>
    </xf>
    <xf numFmtId="0" fontId="16" fillId="5" borderId="0" xfId="0" applyFont="1" applyFill="1" applyBorder="1" applyAlignment="1">
      <alignment horizontal="center" vertical="center"/>
    </xf>
    <xf numFmtId="0" fontId="17" fillId="5" borderId="0" xfId="0" applyFont="1" applyFill="1" applyBorder="1" applyAlignment="1">
      <alignment vertical="center"/>
    </xf>
    <xf numFmtId="0" fontId="2" fillId="2" borderId="25" xfId="0" applyFont="1" applyFill="1" applyBorder="1" applyAlignment="1">
      <alignment horizontal="center" vertical="center"/>
    </xf>
    <xf numFmtId="0" fontId="2" fillId="4" borderId="25" xfId="0" applyFont="1" applyFill="1" applyBorder="1" applyAlignment="1">
      <alignment horizontal="center" vertical="center"/>
    </xf>
    <xf numFmtId="0" fontId="0" fillId="4" borderId="25" xfId="0" applyFill="1" applyBorder="1" applyAlignment="1">
      <alignment vertical="center"/>
    </xf>
    <xf numFmtId="0" fontId="14" fillId="0" borderId="0" xfId="0" applyFont="1" applyAlignment="1">
      <alignment horizontal="center" vertical="center"/>
    </xf>
    <xf numFmtId="0" fontId="14" fillId="0" borderId="23" xfId="0" applyFont="1" applyBorder="1" applyAlignment="1">
      <alignment horizontal="center" vertical="center"/>
    </xf>
    <xf numFmtId="176" fontId="2" fillId="2" borderId="1" xfId="0" applyNumberFormat="1" applyFont="1" applyFill="1" applyBorder="1" applyAlignment="1" applyProtection="1">
      <alignment horizontal="center" vertical="center"/>
      <protection locked="0"/>
    </xf>
    <xf numFmtId="176" fontId="2" fillId="2" borderId="2" xfId="0" applyNumberFormat="1" applyFont="1" applyFill="1" applyBorder="1" applyAlignment="1" applyProtection="1">
      <alignment horizontal="center" vertical="center"/>
      <protection locked="0"/>
    </xf>
    <xf numFmtId="176" fontId="2" fillId="2" borderId="3" xfId="0" applyNumberFormat="1" applyFont="1" applyFill="1" applyBorder="1" applyAlignment="1" applyProtection="1">
      <alignment horizontal="center" vertical="center"/>
      <protection locked="0"/>
    </xf>
    <xf numFmtId="176" fontId="2" fillId="0" borderId="1" xfId="0" applyNumberFormat="1" applyFont="1" applyFill="1" applyBorder="1" applyAlignment="1">
      <alignment horizontal="center" vertical="center"/>
    </xf>
    <xf numFmtId="176" fontId="2" fillId="0" borderId="2" xfId="0" applyNumberFormat="1" applyFont="1" applyFill="1" applyBorder="1" applyAlignment="1">
      <alignment horizontal="center" vertical="center"/>
    </xf>
    <xf numFmtId="176" fontId="2" fillId="0" borderId="3" xfId="0" applyNumberFormat="1" applyFont="1" applyFill="1" applyBorder="1" applyAlignment="1">
      <alignment horizontal="center" vertical="center"/>
    </xf>
    <xf numFmtId="176" fontId="9" fillId="0" borderId="27" xfId="0" applyNumberFormat="1" applyFont="1" applyBorder="1" applyAlignment="1">
      <alignment horizontal="center" vertical="center"/>
    </xf>
    <xf numFmtId="0" fontId="10" fillId="0" borderId="28" xfId="0" applyFont="1" applyBorder="1" applyAlignment="1">
      <alignment vertical="center"/>
    </xf>
    <xf numFmtId="0" fontId="10" fillId="0" borderId="29" xfId="0" applyFont="1" applyBorder="1" applyAlignment="1">
      <alignment vertical="center"/>
    </xf>
    <xf numFmtId="0" fontId="10" fillId="0" borderId="30" xfId="0" applyFont="1" applyBorder="1" applyAlignment="1">
      <alignment vertical="center"/>
    </xf>
    <xf numFmtId="0" fontId="10" fillId="0" borderId="26" xfId="0" applyFont="1" applyBorder="1" applyAlignment="1">
      <alignment vertical="center"/>
    </xf>
    <xf numFmtId="0" fontId="10" fillId="0" borderId="31" xfId="0" applyFont="1" applyBorder="1" applyAlignment="1">
      <alignment vertical="center"/>
    </xf>
    <xf numFmtId="0" fontId="0" fillId="0" borderId="25" xfId="0" applyBorder="1" applyAlignment="1">
      <alignment vertical="center"/>
    </xf>
    <xf numFmtId="176" fontId="14" fillId="2" borderId="1" xfId="0" applyNumberFormat="1" applyFont="1" applyFill="1" applyBorder="1" applyAlignment="1">
      <alignment horizontal="center" vertical="center"/>
    </xf>
    <xf numFmtId="176" fontId="14" fillId="2" borderId="2" xfId="0" applyNumberFormat="1" applyFont="1" applyFill="1" applyBorder="1" applyAlignment="1">
      <alignment horizontal="center" vertical="center"/>
    </xf>
    <xf numFmtId="176" fontId="14" fillId="2" borderId="3" xfId="0" applyNumberFormat="1" applyFont="1" applyFill="1" applyBorder="1" applyAlignment="1">
      <alignment horizontal="center" vertical="center"/>
    </xf>
    <xf numFmtId="176" fontId="14" fillId="0" borderId="1" xfId="0" applyNumberFormat="1" applyFont="1" applyBorder="1" applyAlignment="1">
      <alignment horizontal="center" vertical="center"/>
    </xf>
    <xf numFmtId="176" fontId="14" fillId="0" borderId="2" xfId="0" applyNumberFormat="1" applyFont="1" applyBorder="1" applyAlignment="1">
      <alignment horizontal="center" vertical="center"/>
    </xf>
    <xf numFmtId="176" fontId="14" fillId="0" borderId="3" xfId="0" applyNumberFormat="1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177" fontId="14" fillId="0" borderId="1" xfId="0" applyNumberFormat="1" applyFont="1" applyBorder="1" applyAlignment="1">
      <alignment horizontal="center" vertical="center"/>
    </xf>
    <xf numFmtId="177" fontId="14" fillId="0" borderId="2" xfId="0" applyNumberFormat="1" applyFont="1" applyBorder="1" applyAlignment="1">
      <alignment horizontal="center" vertical="center"/>
    </xf>
    <xf numFmtId="177" fontId="14" fillId="0" borderId="3" xfId="0" applyNumberFormat="1" applyFont="1" applyBorder="1" applyAlignment="1">
      <alignment horizontal="center" vertical="center"/>
    </xf>
    <xf numFmtId="178" fontId="14" fillId="0" borderId="1" xfId="0" applyNumberFormat="1" applyFont="1" applyBorder="1" applyAlignment="1">
      <alignment horizontal="center" vertical="center"/>
    </xf>
    <xf numFmtId="178" fontId="14" fillId="0" borderId="2" xfId="0" applyNumberFormat="1" applyFont="1" applyBorder="1" applyAlignment="1">
      <alignment horizontal="center" vertical="center"/>
    </xf>
    <xf numFmtId="178" fontId="14" fillId="0" borderId="3" xfId="0" applyNumberFormat="1" applyFont="1" applyBorder="1" applyAlignment="1">
      <alignment horizontal="center" vertical="center"/>
    </xf>
    <xf numFmtId="177" fontId="14" fillId="3" borderId="1" xfId="0" applyNumberFormat="1" applyFont="1" applyFill="1" applyBorder="1" applyAlignment="1">
      <alignment horizontal="center" vertical="center"/>
    </xf>
    <xf numFmtId="177" fontId="14" fillId="3" borderId="2" xfId="0" applyNumberFormat="1" applyFont="1" applyFill="1" applyBorder="1" applyAlignment="1">
      <alignment horizontal="center" vertical="center"/>
    </xf>
    <xf numFmtId="177" fontId="14" fillId="3" borderId="3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69056</xdr:colOff>
      <xdr:row>22</xdr:row>
      <xdr:rowOff>60722</xdr:rowOff>
    </xdr:from>
    <xdr:to>
      <xdr:col>33</xdr:col>
      <xdr:colOff>39240</xdr:colOff>
      <xdr:row>23</xdr:row>
      <xdr:rowOff>6367</xdr:rowOff>
    </xdr:to>
    <xdr:sp macro="" textlink="">
      <xdr:nvSpPr>
        <xdr:cNvPr id="6" name="四角形吹き出し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4176712" y="3864769"/>
          <a:ext cx="1863278" cy="457614"/>
        </a:xfrm>
        <a:prstGeom prst="wedgeRectCallout">
          <a:avLst>
            <a:gd name="adj1" fmla="val 12144"/>
            <a:gd name="adj2" fmla="val 85563"/>
          </a:avLst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左記の数字が</a:t>
          </a:r>
          <a:r>
            <a:rPr kumimoji="1" lang="en-US" altLang="ja-JP" sz="800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200,000</a:t>
          </a:r>
          <a:r>
            <a:rPr kumimoji="1" lang="ja-JP" altLang="en-US" sz="800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円を超える場合は、</a:t>
          </a:r>
          <a:r>
            <a:rPr kumimoji="1" lang="en-US" altLang="ja-JP" sz="800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200,000</a:t>
          </a:r>
          <a:r>
            <a:rPr kumimoji="1" lang="ja-JP" altLang="en-US" sz="800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円と記載</a:t>
          </a:r>
        </a:p>
      </xdr:txBody>
    </xdr:sp>
    <xdr:clientData/>
  </xdr:twoCellAnchor>
  <xdr:twoCellAnchor>
    <xdr:from>
      <xdr:col>5</xdr:col>
      <xdr:colOff>43957</xdr:colOff>
      <xdr:row>31</xdr:row>
      <xdr:rowOff>95250</xdr:rowOff>
    </xdr:from>
    <xdr:to>
      <xdr:col>26</xdr:col>
      <xdr:colOff>81802</xdr:colOff>
      <xdr:row>32</xdr:row>
      <xdr:rowOff>207257</xdr:rowOff>
    </xdr:to>
    <xdr:sp macro="" textlink="">
      <xdr:nvSpPr>
        <xdr:cNvPr id="9" name="角丸四角形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948832" y="5715000"/>
          <a:ext cx="3943095" cy="359657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050">
              <a:latin typeface="ＭＳ ゴシック" panose="020B0609070205080204" pitchFamily="49" charset="-128"/>
              <a:ea typeface="ＭＳ ゴシック" panose="020B0609070205080204" pitchFamily="49" charset="-128"/>
            </a:rPr>
            <a:t>黄色のセル以外は自動入力となっています。</a:t>
          </a:r>
        </a:p>
      </xdr:txBody>
    </xdr:sp>
    <xdr:clientData/>
  </xdr:twoCellAnchor>
  <xdr:twoCellAnchor>
    <xdr:from>
      <xdr:col>0</xdr:col>
      <xdr:colOff>171450</xdr:colOff>
      <xdr:row>33</xdr:row>
      <xdr:rowOff>21306</xdr:rowOff>
    </xdr:from>
    <xdr:to>
      <xdr:col>31</xdr:col>
      <xdr:colOff>28575</xdr:colOff>
      <xdr:row>36</xdr:row>
      <xdr:rowOff>78869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/>
      </xdr:nvSpPr>
      <xdr:spPr>
        <a:xfrm>
          <a:off x="171450" y="6126831"/>
          <a:ext cx="5572125" cy="77193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/>
            <a:t>↑</a:t>
          </a:r>
          <a:endParaRPr kumimoji="1" lang="en-US" altLang="ja-JP" sz="1100"/>
        </a:p>
        <a:p>
          <a:pPr algn="l"/>
          <a:r>
            <a:rPr kumimoji="1" lang="ja-JP" altLang="en-US" sz="1100"/>
            <a:t>●上記「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黄色のセル以外は自動入力となっています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。</a:t>
          </a:r>
          <a:r>
            <a:rPr kumimoji="1" lang="ja-JP" altLang="en-US" sz="1100"/>
            <a:t>」は紙で印刷する場合は不要</a:t>
          </a:r>
          <a:endParaRPr kumimoji="1" lang="en-US" altLang="ja-JP" sz="1100"/>
        </a:p>
        <a:p>
          <a:pPr algn="l"/>
          <a:r>
            <a:rPr kumimoji="1" lang="ja-JP" altLang="en-US" sz="1100"/>
            <a:t>●エクセルの様式をアップする場合は、下部に追加</a:t>
          </a:r>
        </a:p>
      </xdr:txBody>
    </xdr:sp>
    <xdr:clientData/>
  </xdr:twoCellAnchor>
  <xdr:twoCellAnchor>
    <xdr:from>
      <xdr:col>30</xdr:col>
      <xdr:colOff>11766</xdr:colOff>
      <xdr:row>0</xdr:row>
      <xdr:rowOff>0</xdr:rowOff>
    </xdr:from>
    <xdr:to>
      <xdr:col>35</xdr:col>
      <xdr:colOff>97491</xdr:colOff>
      <xdr:row>0</xdr:row>
      <xdr:rowOff>257175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5545791" y="0"/>
          <a:ext cx="990600" cy="2571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＜様式</a:t>
          </a:r>
          <a:r>
            <a:rPr kumimoji="1" lang="en-US" altLang="ja-JP" sz="900">
              <a:solidFill>
                <a:sysClr val="windowText" lastClr="000000"/>
              </a:solidFill>
            </a:rPr>
            <a:t>1-4</a:t>
          </a:r>
          <a:r>
            <a:rPr kumimoji="1" lang="ja-JP" altLang="en-US" sz="900">
              <a:solidFill>
                <a:sysClr val="windowText" lastClr="000000"/>
              </a:solidFill>
            </a:rPr>
            <a:t>＞</a:t>
          </a:r>
        </a:p>
      </xdr:txBody>
    </xdr:sp>
    <xdr:clientData/>
  </xdr:twoCellAnchor>
  <xdr:twoCellAnchor editAs="oneCell">
    <xdr:from>
      <xdr:col>2</xdr:col>
      <xdr:colOff>123825</xdr:colOff>
      <xdr:row>12</xdr:row>
      <xdr:rowOff>0</xdr:rowOff>
    </xdr:from>
    <xdr:to>
      <xdr:col>23</xdr:col>
      <xdr:colOff>133680</xdr:colOff>
      <xdr:row>12</xdr:row>
      <xdr:rowOff>816935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5775" y="2362200"/>
          <a:ext cx="3810330" cy="816935"/>
        </a:xfrm>
        <a:prstGeom prst="rect">
          <a:avLst/>
        </a:prstGeom>
      </xdr:spPr>
    </xdr:pic>
    <xdr:clientData/>
  </xdr:twoCellAnchor>
  <xdr:twoCellAnchor>
    <xdr:from>
      <xdr:col>28</xdr:col>
      <xdr:colOff>28575</xdr:colOff>
      <xdr:row>1</xdr:row>
      <xdr:rowOff>0</xdr:rowOff>
    </xdr:from>
    <xdr:to>
      <xdr:col>33</xdr:col>
      <xdr:colOff>85724</xdr:colOff>
      <xdr:row>1</xdr:row>
      <xdr:rowOff>231321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5200650" y="285750"/>
          <a:ext cx="962024" cy="231321"/>
        </a:xfrm>
        <a:prstGeom prst="rect">
          <a:avLst/>
        </a:prstGeom>
        <a:ln>
          <a:solidFill>
            <a:schemeClr val="tx1"/>
          </a:solidFill>
          <a:prstDash val="sysDot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sz="800" kern="100">
              <a:effectLst/>
              <a:latin typeface="ＭＳ 明朝" panose="02020609040205080304" pitchFamily="17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特定措置区域用</a:t>
          </a:r>
          <a:endParaRPr lang="ja-JP" sz="1200" kern="100">
            <a:effectLst/>
            <a:latin typeface="ＭＳ 明朝" panose="02020609040205080304" pitchFamily="17" charset="-128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I32"/>
  <sheetViews>
    <sheetView tabSelected="1" view="pageBreakPreview" zoomScaleNormal="100" zoomScaleSheetLayoutView="100" workbookViewId="0">
      <selection activeCell="T2" sqref="T2"/>
    </sheetView>
  </sheetViews>
  <sheetFormatPr defaultColWidth="2.6640625" defaultRowHeight="18" x14ac:dyDescent="0.25"/>
  <cols>
    <col min="1" max="1" width="2.6640625" style="2"/>
    <col min="2" max="2" width="2.6640625" style="2" customWidth="1"/>
    <col min="3" max="23" width="2.6640625" style="2"/>
    <col min="24" max="24" width="4.33203125" style="2" customWidth="1"/>
    <col min="25" max="16384" width="2.6640625" style="2"/>
  </cols>
  <sheetData>
    <row r="1" spans="1:35" s="64" customFormat="1" ht="22.5" customHeight="1" x14ac:dyDescent="0.25">
      <c r="A1" s="66" t="s">
        <v>25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7"/>
    </row>
    <row r="2" spans="1:35" s="41" customFormat="1" ht="26.4" x14ac:dyDescent="0.25">
      <c r="A2" s="70" t="s">
        <v>19</v>
      </c>
      <c r="B2" s="71"/>
      <c r="C2" s="71"/>
      <c r="D2" s="71"/>
      <c r="E2" s="71"/>
      <c r="F2" s="71"/>
      <c r="G2" s="71"/>
      <c r="H2" s="72"/>
      <c r="I2" s="72"/>
      <c r="J2" s="72"/>
      <c r="K2" s="69"/>
      <c r="Z2" s="63"/>
      <c r="AA2" s="62"/>
      <c r="AB2" s="62"/>
      <c r="AC2" s="62"/>
      <c r="AD2" s="62"/>
      <c r="AE2" s="62"/>
      <c r="AF2" s="62"/>
      <c r="AG2" s="62"/>
      <c r="AH2" s="62"/>
    </row>
    <row r="3" spans="1:35" x14ac:dyDescent="0.25">
      <c r="A3" s="74" t="s">
        <v>15</v>
      </c>
      <c r="B3" s="75"/>
      <c r="C3" s="75"/>
      <c r="D3" s="75"/>
      <c r="E3" s="75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90"/>
      <c r="X3" s="90"/>
    </row>
    <row r="4" spans="1:35" ht="8.1" customHeight="1" x14ac:dyDescent="0.25"/>
    <row r="5" spans="1:35" s="1" customFormat="1" ht="15" x14ac:dyDescent="0.25">
      <c r="A5" s="16" t="s">
        <v>26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8"/>
    </row>
    <row r="6" spans="1:35" s="42" customFormat="1" ht="15" x14ac:dyDescent="0.25">
      <c r="A6" s="42" t="s">
        <v>20</v>
      </c>
    </row>
    <row r="7" spans="1:35" s="43" customFormat="1" ht="15" x14ac:dyDescent="0.25">
      <c r="B7" s="43" t="s">
        <v>36</v>
      </c>
    </row>
    <row r="8" spans="1:35" s="40" customFormat="1" ht="13.8" thickBot="1" x14ac:dyDescent="0.3">
      <c r="A8" s="40" t="s">
        <v>35</v>
      </c>
      <c r="O8" s="40" t="s">
        <v>1</v>
      </c>
    </row>
    <row r="9" spans="1:35" s="39" customFormat="1" ht="18.600000000000001" thickBot="1" x14ac:dyDescent="0.3">
      <c r="B9" s="91"/>
      <c r="C9" s="92"/>
      <c r="D9" s="92"/>
      <c r="E9" s="92"/>
      <c r="F9" s="92"/>
      <c r="G9" s="93"/>
      <c r="H9" s="39" t="s">
        <v>27</v>
      </c>
      <c r="O9" s="94" t="str">
        <f>IF(ISBLANK(B9),"",ROUNDUP(B9/61,0))</f>
        <v/>
      </c>
      <c r="P9" s="95"/>
      <c r="Q9" s="95"/>
      <c r="R9" s="95"/>
      <c r="S9" s="95"/>
      <c r="T9" s="96"/>
      <c r="U9" s="39" t="s">
        <v>0</v>
      </c>
    </row>
    <row r="10" spans="1:35" s="27" customFormat="1" ht="13.2" x14ac:dyDescent="0.25">
      <c r="O10" s="20" t="s">
        <v>8</v>
      </c>
    </row>
    <row r="11" spans="1:35" s="28" customFormat="1" ht="3.6" customHeight="1" x14ac:dyDescent="0.25">
      <c r="B11" s="29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1"/>
    </row>
    <row r="12" spans="1:35" s="43" customFormat="1" ht="15" x14ac:dyDescent="0.25">
      <c r="B12" s="44"/>
      <c r="C12" s="45" t="s">
        <v>32</v>
      </c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7"/>
    </row>
    <row r="13" spans="1:35" s="40" customFormat="1" ht="64.5" customHeight="1" x14ac:dyDescent="0.25">
      <c r="B13" s="48"/>
      <c r="C13" s="68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  <c r="S13" s="69"/>
      <c r="T13" s="69"/>
      <c r="U13" s="69"/>
      <c r="V13" s="69"/>
      <c r="W13" s="69"/>
      <c r="X13" s="69"/>
      <c r="Y13" s="69"/>
      <c r="Z13" s="69"/>
      <c r="AA13" s="69"/>
      <c r="AB13" s="69"/>
      <c r="AC13" s="69"/>
      <c r="AD13" s="69"/>
      <c r="AE13" s="69"/>
      <c r="AF13" s="50"/>
    </row>
    <row r="14" spans="1:35" s="40" customFormat="1" ht="13.8" thickBot="1" x14ac:dyDescent="0.3">
      <c r="B14" s="48"/>
      <c r="C14" s="49" t="s">
        <v>10</v>
      </c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 t="s">
        <v>33</v>
      </c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 t="s">
        <v>1</v>
      </c>
      <c r="Z14" s="49"/>
      <c r="AA14" s="49"/>
      <c r="AB14" s="49"/>
      <c r="AC14" s="49"/>
      <c r="AD14" s="49"/>
      <c r="AE14" s="49"/>
      <c r="AF14" s="50"/>
    </row>
    <row r="15" spans="1:35" s="39" customFormat="1" ht="18.600000000000001" thickBot="1" x14ac:dyDescent="0.3">
      <c r="B15" s="51"/>
      <c r="C15" s="91"/>
      <c r="D15" s="92"/>
      <c r="E15" s="92"/>
      <c r="F15" s="92"/>
      <c r="G15" s="92"/>
      <c r="H15" s="93"/>
      <c r="I15" s="52" t="s">
        <v>0</v>
      </c>
      <c r="J15" s="97" t="s">
        <v>11</v>
      </c>
      <c r="K15" s="97"/>
      <c r="L15" s="97"/>
      <c r="M15" s="77"/>
      <c r="N15" s="91"/>
      <c r="O15" s="92"/>
      <c r="P15" s="92"/>
      <c r="Q15" s="92"/>
      <c r="R15" s="92"/>
      <c r="S15" s="93"/>
      <c r="T15" s="52" t="s">
        <v>12</v>
      </c>
      <c r="U15" s="97" t="s">
        <v>13</v>
      </c>
      <c r="V15" s="97"/>
      <c r="W15" s="97"/>
      <c r="X15" s="53"/>
      <c r="Y15" s="94" t="str">
        <f>IF(ISBLANK(C15),"",IF(ISBLANK(N15),"",ROUNDUP(C15/N15,0)))</f>
        <v/>
      </c>
      <c r="Z15" s="95"/>
      <c r="AA15" s="95"/>
      <c r="AB15" s="95"/>
      <c r="AC15" s="95"/>
      <c r="AD15" s="96"/>
      <c r="AE15" s="54" t="s">
        <v>0</v>
      </c>
      <c r="AF15" s="55"/>
    </row>
    <row r="16" spans="1:35" s="27" customFormat="1" ht="13.2" x14ac:dyDescent="0.25">
      <c r="B16" s="32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22" t="s">
        <v>8</v>
      </c>
      <c r="Z16" s="33"/>
      <c r="AA16" s="33"/>
      <c r="AB16" s="33"/>
      <c r="AC16" s="33"/>
      <c r="AD16" s="33"/>
      <c r="AE16" s="33"/>
      <c r="AF16" s="34"/>
    </row>
    <row r="17" spans="2:32" s="28" customFormat="1" ht="3.9" customHeight="1" x14ac:dyDescent="0.25">
      <c r="B17" s="35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7"/>
    </row>
    <row r="18" spans="2:32" s="38" customFormat="1" ht="8.1" customHeight="1" x14ac:dyDescent="0.25">
      <c r="B18" s="15" t="str">
        <f>IF(O9&lt;&gt;"",O9,IF(Y15&lt;&gt;"",Y15,""))</f>
        <v/>
      </c>
    </row>
    <row r="19" spans="2:32" s="43" customFormat="1" ht="15" x14ac:dyDescent="0.25">
      <c r="D19" s="43" t="s">
        <v>28</v>
      </c>
    </row>
    <row r="20" spans="2:32" s="40" customFormat="1" ht="13.8" thickBot="1" x14ac:dyDescent="0.3">
      <c r="D20" s="40" t="s">
        <v>29</v>
      </c>
      <c r="O20" s="40" t="s">
        <v>2</v>
      </c>
      <c r="Z20" s="40" t="s">
        <v>17</v>
      </c>
    </row>
    <row r="21" spans="2:32" s="39" customFormat="1" ht="18.600000000000001" thickBot="1" x14ac:dyDescent="0.3">
      <c r="D21" s="91"/>
      <c r="E21" s="92"/>
      <c r="F21" s="92"/>
      <c r="G21" s="92"/>
      <c r="H21" s="92"/>
      <c r="I21" s="93"/>
      <c r="J21" s="56" t="s">
        <v>0</v>
      </c>
      <c r="K21" s="76" t="s">
        <v>34</v>
      </c>
      <c r="L21" s="76"/>
      <c r="M21" s="76"/>
      <c r="N21" s="77"/>
      <c r="O21" s="94" t="str">
        <f>IF(B18&lt;&gt;"",IF(ISBLANK(D21),"",ROUNDUP(D21/61,0)),"")</f>
        <v/>
      </c>
      <c r="P21" s="95"/>
      <c r="Q21" s="95"/>
      <c r="R21" s="95"/>
      <c r="S21" s="95"/>
      <c r="T21" s="96"/>
      <c r="U21" s="39" t="s">
        <v>3</v>
      </c>
      <c r="Z21" s="98" t="str">
        <f>IF(O21="","",B18-O21)</f>
        <v/>
      </c>
      <c r="AA21" s="99"/>
      <c r="AB21" s="99"/>
      <c r="AC21" s="99"/>
      <c r="AD21" s="99"/>
      <c r="AE21" s="100"/>
      <c r="AF21" s="39" t="s">
        <v>0</v>
      </c>
    </row>
    <row r="22" spans="2:32" s="27" customFormat="1" ht="13.2" x14ac:dyDescent="0.25">
      <c r="O22" s="20" t="s">
        <v>8</v>
      </c>
      <c r="Z22" s="20" t="s">
        <v>18</v>
      </c>
    </row>
    <row r="23" spans="2:32" s="43" customFormat="1" ht="41.1" customHeight="1" x14ac:dyDescent="0.4">
      <c r="F23" s="57" t="s">
        <v>21</v>
      </c>
      <c r="W23" s="58"/>
      <c r="X23" s="58"/>
      <c r="Y23" s="59"/>
      <c r="Z23" s="59"/>
      <c r="AA23" s="59"/>
      <c r="AB23" s="59"/>
      <c r="AC23" s="59"/>
      <c r="AD23" s="59"/>
    </row>
    <row r="24" spans="2:32" s="40" customFormat="1" ht="13.8" thickBot="1" x14ac:dyDescent="0.3">
      <c r="F24" s="40" t="s">
        <v>17</v>
      </c>
      <c r="P24" s="40" t="s">
        <v>4</v>
      </c>
      <c r="S24" s="60"/>
      <c r="T24" s="24"/>
      <c r="U24" s="24"/>
      <c r="V24" s="24"/>
      <c r="W24" s="24"/>
      <c r="X24" s="24"/>
      <c r="Y24" s="24"/>
      <c r="Z24" s="24" t="s">
        <v>9</v>
      </c>
      <c r="AB24" s="24"/>
    </row>
    <row r="25" spans="2:32" s="39" customFormat="1" ht="18.600000000000001" thickBot="1" x14ac:dyDescent="0.3">
      <c r="F25" s="94" t="str">
        <f>IF(Z21="","",Z21)</f>
        <v/>
      </c>
      <c r="G25" s="95"/>
      <c r="H25" s="95"/>
      <c r="I25" s="95"/>
      <c r="J25" s="96"/>
      <c r="K25" s="39" t="s">
        <v>0</v>
      </c>
      <c r="L25" s="76" t="s">
        <v>14</v>
      </c>
      <c r="M25" s="76"/>
      <c r="N25" s="76"/>
      <c r="O25" s="77"/>
      <c r="P25" s="101" t="str">
        <f>IF(F25="","",F25*0.4)</f>
        <v/>
      </c>
      <c r="Q25" s="102"/>
      <c r="R25" s="102"/>
      <c r="S25" s="102"/>
      <c r="T25" s="102"/>
      <c r="U25" s="103"/>
      <c r="V25" s="39" t="s">
        <v>23</v>
      </c>
      <c r="W25" s="61"/>
      <c r="X25" s="61"/>
      <c r="Y25" s="61"/>
      <c r="Z25" s="104" t="str">
        <f>IF(P25="","",IF(200000&lt;P25,200000,ROUNDUP(P25,-3)))</f>
        <v/>
      </c>
      <c r="AA25" s="105"/>
      <c r="AB25" s="105"/>
      <c r="AC25" s="105"/>
      <c r="AD25" s="105"/>
      <c r="AE25" s="106"/>
      <c r="AF25" s="39" t="s">
        <v>0</v>
      </c>
    </row>
    <row r="26" spans="2:32" s="27" customFormat="1" ht="13.8" thickBot="1" x14ac:dyDescent="0.3">
      <c r="Z26" s="23" t="s">
        <v>16</v>
      </c>
    </row>
    <row r="27" spans="2:32" ht="3.9" customHeight="1" thickTop="1" x14ac:dyDescent="0.25">
      <c r="B27" s="4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6"/>
    </row>
    <row r="28" spans="2:32" s="1" customFormat="1" ht="15.6" thickBot="1" x14ac:dyDescent="0.3">
      <c r="B28" s="9"/>
      <c r="C28" s="46" t="s">
        <v>24</v>
      </c>
      <c r="D28" s="10"/>
      <c r="E28" s="10"/>
      <c r="F28" s="10"/>
      <c r="G28" s="10"/>
      <c r="H28" s="10"/>
      <c r="I28" s="10"/>
      <c r="J28" s="10"/>
      <c r="K28" s="10"/>
      <c r="L28" s="46"/>
      <c r="M28" s="46" t="s">
        <v>30</v>
      </c>
      <c r="N28" s="46"/>
      <c r="O28" s="46"/>
      <c r="P28" s="46"/>
      <c r="Q28" s="46"/>
      <c r="R28" s="46"/>
      <c r="S28" s="46"/>
      <c r="T28" s="10"/>
      <c r="U28" s="10"/>
      <c r="V28" s="10"/>
      <c r="W28" s="10"/>
      <c r="X28" s="21" t="s">
        <v>7</v>
      </c>
      <c r="Z28" s="10"/>
      <c r="AA28" s="10"/>
      <c r="AB28" s="10"/>
      <c r="AC28" s="10"/>
      <c r="AD28" s="10"/>
      <c r="AE28" s="10"/>
      <c r="AF28" s="11"/>
    </row>
    <row r="29" spans="2:32" s="19" customFormat="1" ht="13.5" customHeight="1" thickBot="1" x14ac:dyDescent="0.3">
      <c r="B29" s="25"/>
      <c r="C29" s="21" t="s">
        <v>22</v>
      </c>
      <c r="D29" s="21"/>
      <c r="E29" s="21"/>
      <c r="F29" s="21"/>
      <c r="G29" s="21"/>
      <c r="H29" s="21"/>
      <c r="I29" s="21"/>
      <c r="J29" s="21"/>
      <c r="K29" s="21"/>
      <c r="L29" s="21" t="s">
        <v>31</v>
      </c>
      <c r="M29" s="65"/>
      <c r="N29" s="65"/>
      <c r="O29" s="65"/>
      <c r="P29" s="65"/>
      <c r="Q29" s="65"/>
      <c r="R29" s="65"/>
      <c r="S29" s="21"/>
      <c r="T29" s="21"/>
      <c r="U29" s="21"/>
      <c r="V29" s="84" t="str">
        <f>IF(C30&lt;&gt;"",IF(ISBLANK(M30),"",C30*M30),"")</f>
        <v/>
      </c>
      <c r="W29" s="85"/>
      <c r="X29" s="85"/>
      <c r="Y29" s="85"/>
      <c r="Z29" s="85"/>
      <c r="AA29" s="85"/>
      <c r="AB29" s="85"/>
      <c r="AC29" s="85"/>
      <c r="AD29" s="86"/>
      <c r="AE29" s="21"/>
      <c r="AF29" s="26"/>
    </row>
    <row r="30" spans="2:32" ht="18.600000000000001" thickBot="1" x14ac:dyDescent="0.3">
      <c r="B30" s="7"/>
      <c r="C30" s="81" t="str">
        <f>IF(Z25="","",Z25)</f>
        <v/>
      </c>
      <c r="D30" s="82"/>
      <c r="E30" s="82"/>
      <c r="F30" s="82"/>
      <c r="G30" s="82"/>
      <c r="H30" s="83"/>
      <c r="I30" s="3" t="s">
        <v>6</v>
      </c>
      <c r="J30" s="3"/>
      <c r="K30" s="3"/>
      <c r="L30" s="3"/>
      <c r="M30" s="78"/>
      <c r="N30" s="79"/>
      <c r="O30" s="79"/>
      <c r="P30" s="79"/>
      <c r="Q30" s="79"/>
      <c r="R30" s="80"/>
      <c r="S30" s="3" t="s">
        <v>5</v>
      </c>
      <c r="T30" s="3"/>
      <c r="U30" s="3"/>
      <c r="V30" s="87"/>
      <c r="W30" s="88"/>
      <c r="X30" s="88"/>
      <c r="Y30" s="88"/>
      <c r="Z30" s="88"/>
      <c r="AA30" s="88"/>
      <c r="AB30" s="88"/>
      <c r="AC30" s="88"/>
      <c r="AD30" s="89"/>
      <c r="AE30" s="3" t="s">
        <v>0</v>
      </c>
      <c r="AF30" s="8"/>
    </row>
    <row r="31" spans="2:32" ht="3.9" customHeight="1" thickBot="1" x14ac:dyDescent="0.3">
      <c r="B31" s="12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4"/>
    </row>
    <row r="32" spans="2:32" ht="18.600000000000001" thickTop="1" x14ac:dyDescent="0.25">
      <c r="C32" s="3"/>
      <c r="D32" s="3"/>
      <c r="E32" s="3"/>
      <c r="F32" s="3"/>
      <c r="G32" s="3"/>
      <c r="H32" s="3"/>
      <c r="M32" s="3"/>
      <c r="N32" s="3"/>
      <c r="O32" s="3"/>
      <c r="P32" s="3"/>
      <c r="Q32" s="3"/>
      <c r="R32" s="3"/>
      <c r="Y32" s="3"/>
      <c r="Z32" s="3"/>
      <c r="AA32" s="3"/>
      <c r="AB32" s="3"/>
      <c r="AC32" s="3"/>
      <c r="AD32" s="3"/>
    </row>
  </sheetData>
  <mergeCells count="23">
    <mergeCell ref="V29:AD30"/>
    <mergeCell ref="C30:H30"/>
    <mergeCell ref="M30:R30"/>
    <mergeCell ref="D21:I21"/>
    <mergeCell ref="K21:N21"/>
    <mergeCell ref="O21:T21"/>
    <mergeCell ref="Z21:AE21"/>
    <mergeCell ref="F25:J25"/>
    <mergeCell ref="L25:O25"/>
    <mergeCell ref="P25:U25"/>
    <mergeCell ref="Z25:AE25"/>
    <mergeCell ref="C15:H15"/>
    <mergeCell ref="J15:M15"/>
    <mergeCell ref="N15:S15"/>
    <mergeCell ref="U15:W15"/>
    <mergeCell ref="Y15:AD15"/>
    <mergeCell ref="A1:AI1"/>
    <mergeCell ref="C13:AE13"/>
    <mergeCell ref="A2:K2"/>
    <mergeCell ref="A3:E3"/>
    <mergeCell ref="F3:X3"/>
    <mergeCell ref="B9:G9"/>
    <mergeCell ref="O9:T9"/>
  </mergeCells>
  <phoneticPr fontId="3"/>
  <dataValidations count="1">
    <dataValidation type="list" allowBlank="1" showInputMessage="1" showErrorMessage="1" sqref="M30:R30" xr:uid="{00000000-0002-0000-0100-000000000000}">
      <formula1>"17,16,15,14"</formula1>
    </dataValidation>
  </dataValidations>
  <printOptions horizontalCentered="1"/>
  <pageMargins left="0.25" right="0.25" top="0.75" bottom="0.75" header="0.3" footer="0.3"/>
  <pageSetup paperSize="9" orientation="portrait" r:id="rId1"/>
  <headerFooter>
    <oddFooter>&amp;C３－２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大企業</vt:lpstr>
      <vt:lpstr>大企業!Print_Area</vt:lpstr>
    </vt:vector>
  </TitlesOfParts>
  <Company>TOPPAN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WTD20110025</dc:creator>
  <cp:lastModifiedBy>Administrator</cp:lastModifiedBy>
  <cp:lastPrinted>2021-09-08T08:09:10Z</cp:lastPrinted>
  <dcterms:created xsi:type="dcterms:W3CDTF">2021-05-27T09:53:56Z</dcterms:created>
  <dcterms:modified xsi:type="dcterms:W3CDTF">2021-09-08T08:41:02Z</dcterms:modified>
</cp:coreProperties>
</file>