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127-0220本申請\"/>
    </mc:Choice>
  </mc:AlternateContent>
  <xr:revisionPtr revIDLastSave="0" documentId="13_ncr:1_{6EE88675-C766-4085-AE04-6FF4CC93D425}" xr6:coauthVersionLast="44" xr6:coauthVersionMax="44" xr10:uidLastSave="{00000000-0000-0000-0000-000000000000}"/>
  <bookViews>
    <workbookView xWindow="-27510" yWindow="690" windowWidth="13050" windowHeight="14835" xr2:uid="{00000000-000D-0000-FFFF-FFFF00000000}"/>
  </bookViews>
  <sheets>
    <sheet name="大企業Ｂ" sheetId="1" r:id="rId1"/>
  </sheets>
  <definedNames>
    <definedName name="_xlnm.Print_Area" localSheetId="0">大企業Ｂ!$A$1:$AI$39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K10" i="1" l="1"/>
  <c r="W37" i="1" l="1"/>
  <c r="O10" i="1" l="1"/>
  <c r="Y20" i="1"/>
  <c r="M26" i="1"/>
  <c r="X26" i="1"/>
  <c r="D30" i="1" s="1"/>
  <c r="N30" i="1" s="1"/>
  <c r="Z30" i="1" s="1"/>
  <c r="C37" i="1" s="1"/>
  <c r="V37" i="1" s="1"/>
  <c r="B23" i="1" l="1"/>
</calcChain>
</file>

<file path=xl/sharedStrings.xml><?xml version="1.0" encoding="utf-8"?>
<sst xmlns="http://schemas.openxmlformats.org/spreadsheetml/2006/main" count="71" uniqueCount="52">
  <si>
    <t>　</t>
    <phoneticPr fontId="4"/>
  </si>
  <si>
    <t>円</t>
    <rPh sb="0" eb="1">
      <t>エン</t>
    </rPh>
    <phoneticPr fontId="5"/>
  </si>
  <si>
    <t>日　＝</t>
    <rPh sb="0" eb="1">
      <t>ニチ</t>
    </rPh>
    <phoneticPr fontId="5"/>
  </si>
  <si>
    <t>円　×</t>
    <rPh sb="0" eb="1">
      <t>エン</t>
    </rPh>
    <phoneticPr fontId="5"/>
  </si>
  <si>
    <t>※千円未満は切り上げ</t>
    <rPh sb="1" eb="5">
      <t>センエンミマン</t>
    </rPh>
    <phoneticPr fontId="5"/>
  </si>
  <si>
    <t>円　⇒</t>
    <rPh sb="0" eb="1">
      <t>エン</t>
    </rPh>
    <phoneticPr fontId="5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</si>
  <si>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</si>
  <si>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5"/>
  </si>
  <si>
    <t>※③＝①－②</t>
    <phoneticPr fontId="5"/>
  </si>
  <si>
    <t>※小数点以下切り上げ</t>
    <phoneticPr fontId="5"/>
  </si>
  <si>
    <t>÷ ５９ ＝</t>
    <phoneticPr fontId="5"/>
  </si>
  <si>
    <t>1日当たりの売上高…②</t>
    <rPh sb="1" eb="2">
      <t>ニチ</t>
    </rPh>
    <rPh sb="2" eb="3">
      <t>ア</t>
    </rPh>
    <rPh sb="6" eb="9">
      <t>ウリアゲダカ</t>
    </rPh>
    <phoneticPr fontId="5"/>
  </si>
  <si>
    <t>＝</t>
    <phoneticPr fontId="5"/>
  </si>
  <si>
    <t>日</t>
    <rPh sb="0" eb="1">
      <t>ニチ</t>
    </rPh>
    <phoneticPr fontId="5"/>
  </si>
  <si>
    <t>÷</t>
    <phoneticPr fontId="5"/>
  </si>
  <si>
    <t>1日当たりの売上高…①</t>
    <rPh sb="1" eb="2">
      <t>ニチ</t>
    </rPh>
    <rPh sb="2" eb="3">
      <t>ア</t>
    </rPh>
    <rPh sb="6" eb="9">
      <t>ウリアゲダカ</t>
    </rPh>
    <phoneticPr fontId="5"/>
  </si>
  <si>
    <t>月</t>
    <rPh sb="0" eb="1">
      <t>ツキ</t>
    </rPh>
    <phoneticPr fontId="4"/>
  </si>
  <si>
    <t>年</t>
    <rPh sb="0" eb="1">
      <t>ネン</t>
    </rPh>
    <phoneticPr fontId="4"/>
  </si>
  <si>
    <t>＝</t>
    <phoneticPr fontId="4"/>
  </si>
  <si>
    <t>÷</t>
    <phoneticPr fontId="4"/>
  </si>
  <si>
    <t>1~2</t>
    <phoneticPr fontId="4"/>
  </si>
  <si>
    <t>大企業</t>
    <rPh sb="0" eb="3">
      <t>ダイキギョウ</t>
    </rPh>
    <phoneticPr fontId="5"/>
  </si>
  <si>
    <t>まん延防止等重点措置協力支援金（飲食店等）【令和４年１～２月分】申請書【支給金額の計算手順】</t>
    <rPh sb="36" eb="38">
      <t>シキュウ</t>
    </rPh>
    <rPh sb="38" eb="40">
      <t>キンガク</t>
    </rPh>
    <rPh sb="41" eb="43">
      <t>ケイサン</t>
    </rPh>
    <rPh sb="43" eb="45">
      <t>テジュン</t>
    </rPh>
    <phoneticPr fontId="5"/>
  </si>
  <si>
    <t>日</t>
    <rPh sb="0" eb="1">
      <t>ニチ</t>
    </rPh>
    <phoneticPr fontId="4"/>
  </si>
  <si>
    <t>　</t>
  </si>
  <si>
    <t>A1</t>
    <phoneticPr fontId="4"/>
  </si>
  <si>
    <t>A2</t>
    <phoneticPr fontId="4"/>
  </si>
  <si>
    <t>B1</t>
    <phoneticPr fontId="4"/>
  </si>
  <si>
    <t>C1</t>
    <phoneticPr fontId="4"/>
  </si>
  <si>
    <t>※2019年1~2月　59日
　2020年1~2月　60日
　2021年1~2月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4"/>
  </si>
  <si>
    <t>暦日数※</t>
    <rPh sb="0" eb="1">
      <t>コヨミ</t>
    </rPh>
    <rPh sb="1" eb="3">
      <t>ニッスウ</t>
    </rPh>
    <phoneticPr fontId="4"/>
  </si>
  <si>
    <t>小数点以下切り上げ</t>
    <phoneticPr fontId="5"/>
  </si>
  <si>
    <t>協力日数（23日、24日、25日から選択）</t>
    <rPh sb="7" eb="8">
      <t>ニチ</t>
    </rPh>
    <rPh sb="11" eb="12">
      <t>ニチ</t>
    </rPh>
    <rPh sb="15" eb="16">
      <t>ニチ</t>
    </rPh>
    <rPh sb="18" eb="20">
      <t>センタク</t>
    </rPh>
    <phoneticPr fontId="5"/>
  </si>
  <si>
    <t>1日当たりの支援金額　</t>
    <rPh sb="1" eb="2">
      <t>ニチ</t>
    </rPh>
    <rPh sb="2" eb="3">
      <t>ア</t>
    </rPh>
    <rPh sb="6" eb="10">
      <t>シエンキンガク</t>
    </rPh>
    <phoneticPr fontId="5"/>
  </si>
  <si>
    <t>Ａ1～Ｃ1
から選択</t>
    <rPh sb="8" eb="10">
      <t>センタク</t>
    </rPh>
    <phoneticPr fontId="4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</si>
  <si>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4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</si>
  <si>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4"/>
  </si>
  <si>
    <t>~</t>
    <phoneticPr fontId="4"/>
  </si>
  <si>
    <t>暦日数</t>
    <rPh sb="0" eb="1">
      <t>コヨミ</t>
    </rPh>
    <rPh sb="1" eb="3">
      <t>ニッスウ</t>
    </rPh>
    <phoneticPr fontId="5"/>
  </si>
  <si>
    <t>2022年の1~2月の1日当たりの飲食業の売上高を計算してください。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5"/>
  </si>
  <si>
    <t>2022年の1~2月の売上高</t>
    <rPh sb="13" eb="14">
      <t>ダカ</t>
    </rPh>
    <phoneticPr fontId="5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</si>
  <si>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5"/>
  </si>
  <si>
    <t>支援金額算出</t>
    <rPh sb="0" eb="2">
      <t>シエン</t>
    </rPh>
    <rPh sb="2" eb="4">
      <t>キンガク</t>
    </rPh>
    <rPh sb="4" eb="6">
      <t>サンシュツ</t>
    </rPh>
    <phoneticPr fontId="5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</si>
  <si>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5"/>
  </si>
  <si>
    <t>2019年、2020年又は2021年の1月～2月の1日当たりの飲食業の売上高（消費税及び地方消費税を除く）を計算してください。</t>
    <phoneticPr fontId="5"/>
  </si>
  <si>
    <t>☆2019年1月2日以降に営業を始めた施設（店舗）は次の計算式により、1日当たりの売上高①を計算することも可能です。</t>
    <phoneticPr fontId="5"/>
  </si>
  <si>
    <t>【A】</t>
    <phoneticPr fontId="5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</si>
  <si>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5"/>
  </si>
  <si>
    <t>上記期間の売上高</t>
    <rPh sb="0" eb="2">
      <t>ジョウキ</t>
    </rPh>
    <rPh sb="2" eb="4">
      <t>キカン</t>
    </rPh>
    <rPh sb="7" eb="8">
      <t>タカ</t>
    </rPh>
    <phoneticPr fontId="5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</si>
  <si>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5"/>
  </si>
  <si>
    <t>店舗（店舗）名</t>
    <rPh sb="0" eb="2">
      <t>テンポ</t>
    </rPh>
    <rPh sb="3" eb="5">
      <t>テンポ</t>
    </rPh>
    <rPh sb="6" eb="7">
      <t>メイ</t>
    </rPh>
    <phoneticPr fontId="5"/>
  </si>
  <si>
    <r>
      <t xml:space="preserve">認証店B、非認証店（20時までの営業時短（酒類提供停止））又は
要請期間中に第三者認証を取得し、認証日から認証店B※１として営業した場合
</t>
    </r>
    <r>
      <rPr>
        <u/>
        <sz val="12"/>
        <color theme="1"/>
        <rFont val="游ゴシック"/>
        <family val="3"/>
        <charset val="128"/>
      </rPr>
      <t>注意）要請期間中に第三者認証取得し、認証日から認証店A※2として営業した場合は様式1-4-ウを使用してください。</t>
    </r>
    <r>
      <rPr>
        <b/>
        <sz val="12"/>
        <color theme="1"/>
        <rFont val="游ゴシック"/>
        <family val="3"/>
        <charset val="128"/>
      </rPr>
      <t xml:space="preserve">
</t>
    </r>
    <r>
      <rPr>
        <sz val="8"/>
        <color theme="1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3" eb="85">
      <t>シュトク</t>
    </rPh>
    <rPh sb="87" eb="89">
      <t>ニンショウ</t>
    </rPh>
    <rPh sb="89" eb="90">
      <t>ビ</t>
    </rPh>
    <rPh sb="101" eb="103">
      <t>エイギョウ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</si>
</sst>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i/>
      <sz val="11"/>
      <color rgb="FFFF0000"/>
      <name val="ＤＦ特太ゴシック体"/>
      <family val="3"/>
      <charset val="128"/>
    </font>
    <font>
      <b/>
      <sz val="9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name val="Meiryo UI"/>
      <family val="2"/>
      <charset val="128"/>
    </font>
    <font>
      <sz val="10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4"/>
      <color theme="1"/>
      <name val="Meiryo UI"/>
      <family val="2"/>
      <charset val="128"/>
    </font>
    <font>
      <u/>
      <sz val="12"/>
      <color theme="1"/>
      <name val="游ゴシック"/>
      <family val="3"/>
      <charset val="128"/>
    </font>
    <font>
      <b/>
      <sz val="9"/>
      <color theme="1"/>
      <name val="Meiryo UI"/>
      <family val="2"/>
      <charset val="128"/>
    </font>
    <font>
      <sz val="11"/>
      <name val="ＤＦ特太ゴシック体"/>
      <family val="3"/>
      <charset val="128"/>
    </font>
    <font>
      <i/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Border="1">
      <alignment vertical="center"/>
    </xf>
    <xf numFmtId="0" fontId="9" fillId="0" borderId="0" xfId="2" applyFont="1">
      <alignment vertical="center"/>
    </xf>
    <xf numFmtId="0" fontId="9" fillId="0" borderId="7" xfId="2" applyFont="1" applyBorder="1">
      <alignment vertical="center"/>
    </xf>
    <xf numFmtId="0" fontId="9" fillId="0" borderId="0" xfId="2" applyFont="1" applyBorder="1">
      <alignment vertical="center"/>
    </xf>
    <xf numFmtId="0" fontId="10" fillId="0" borderId="0" xfId="2" applyFont="1" applyBorder="1">
      <alignment vertical="center"/>
    </xf>
    <xf numFmtId="0" fontId="9" fillId="0" borderId="8" xfId="2" applyFont="1" applyBorder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>
      <alignment vertical="center"/>
    </xf>
    <xf numFmtId="0" fontId="8" fillId="0" borderId="0" xfId="2" applyFont="1">
      <alignment vertical="center"/>
    </xf>
    <xf numFmtId="0" fontId="10" fillId="0" borderId="17" xfId="2" applyFont="1" applyBorder="1">
      <alignment vertical="center"/>
    </xf>
    <xf numFmtId="0" fontId="10" fillId="0" borderId="18" xfId="2" applyFont="1" applyBorder="1">
      <alignment vertical="center"/>
    </xf>
    <xf numFmtId="0" fontId="9" fillId="3" borderId="0" xfId="2" applyFont="1" applyFill="1">
      <alignment vertical="center"/>
    </xf>
    <xf numFmtId="0" fontId="9" fillId="3" borderId="0" xfId="2" applyFont="1" applyFill="1" applyProtection="1">
      <alignment vertical="center"/>
    </xf>
    <xf numFmtId="0" fontId="9" fillId="3" borderId="17" xfId="2" applyFont="1" applyFill="1" applyBorder="1" applyProtection="1">
      <alignment vertical="center"/>
    </xf>
    <xf numFmtId="0" fontId="9" fillId="3" borderId="0" xfId="2" applyFont="1" applyFill="1" applyBorder="1" applyProtection="1">
      <alignment vertical="center"/>
    </xf>
    <xf numFmtId="0" fontId="9" fillId="3" borderId="18" xfId="2" applyFont="1" applyFill="1" applyBorder="1" applyProtection="1">
      <alignment vertical="center"/>
    </xf>
    <xf numFmtId="0" fontId="13" fillId="3" borderId="0" xfId="2" applyFont="1" applyFill="1" applyBorder="1" applyProtection="1">
      <alignment vertical="center"/>
    </xf>
    <xf numFmtId="0" fontId="9" fillId="0" borderId="17" xfId="2" applyFont="1" applyBorder="1">
      <alignment vertical="center"/>
    </xf>
    <xf numFmtId="0" fontId="13" fillId="0" borderId="0" xfId="2" applyFont="1" applyBorder="1">
      <alignment vertical="center"/>
    </xf>
    <xf numFmtId="0" fontId="9" fillId="0" borderId="18" xfId="2" applyFont="1" applyBorder="1">
      <alignment vertical="center"/>
    </xf>
    <xf numFmtId="0" fontId="8" fillId="0" borderId="0" xfId="2" applyFont="1" applyFill="1" applyBorder="1">
      <alignment vertical="center"/>
    </xf>
    <xf numFmtId="0" fontId="9" fillId="0" borderId="0" xfId="2" applyFont="1" applyFill="1" applyBorder="1">
      <alignment vertical="center"/>
    </xf>
    <xf numFmtId="0" fontId="9" fillId="0" borderId="0" xfId="2" applyFont="1" applyFill="1" applyBorder="1" applyAlignment="1">
      <alignment vertical="center"/>
    </xf>
    <xf numFmtId="0" fontId="8" fillId="6" borderId="22" xfId="2" applyFont="1" applyFill="1" applyBorder="1">
      <alignment vertical="center"/>
    </xf>
    <xf numFmtId="0" fontId="8" fillId="6" borderId="23" xfId="2" applyFont="1" applyFill="1" applyBorder="1">
      <alignment vertical="center"/>
    </xf>
    <xf numFmtId="0" fontId="9" fillId="6" borderId="23" xfId="2" applyFont="1" applyFill="1" applyBorder="1">
      <alignment vertical="center"/>
    </xf>
    <xf numFmtId="0" fontId="14" fillId="0" borderId="0" xfId="2" applyFont="1">
      <alignment vertical="center"/>
    </xf>
    <xf numFmtId="0" fontId="3" fillId="3" borderId="0" xfId="2" applyFont="1" applyFill="1">
      <alignment vertical="center"/>
    </xf>
    <xf numFmtId="0" fontId="16" fillId="0" borderId="0" xfId="2" applyFont="1">
      <alignment vertical="center"/>
    </xf>
    <xf numFmtId="0" fontId="8" fillId="6" borderId="24" xfId="2" applyFont="1" applyFill="1" applyBorder="1">
      <alignment vertical="center"/>
    </xf>
    <xf numFmtId="0" fontId="17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9" fillId="2" borderId="27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 shrinkToFit="1"/>
    </xf>
    <xf numFmtId="0" fontId="11" fillId="3" borderId="0" xfId="2" applyFont="1" applyFill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7" fillId="7" borderId="13" xfId="2" applyFont="1" applyFill="1" applyBorder="1" applyAlignment="1">
      <alignment horizontal="center" vertical="center"/>
    </xf>
    <xf numFmtId="0" fontId="17" fillId="7" borderId="0" xfId="2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9" fillId="5" borderId="4" xfId="2" applyFont="1" applyFill="1" applyBorder="1" applyAlignment="1" applyProtection="1">
      <alignment horizontal="center" vertical="center"/>
    </xf>
    <xf numFmtId="0" fontId="9" fillId="5" borderId="3" xfId="2" applyFont="1" applyFill="1" applyBorder="1" applyAlignment="1" applyProtection="1">
      <alignment horizontal="center" vertical="center"/>
    </xf>
    <xf numFmtId="0" fontId="9" fillId="5" borderId="2" xfId="2" applyFont="1" applyFill="1" applyBorder="1" applyAlignment="1" applyProtection="1">
      <alignment horizontal="center" vertical="center"/>
    </xf>
    <xf numFmtId="0" fontId="13" fillId="3" borderId="0" xfId="2" applyFont="1" applyFill="1" applyBorder="1" applyAlignment="1" applyProtection="1">
      <alignment horizontal="center" vertical="center" wrapText="1"/>
    </xf>
    <xf numFmtId="0" fontId="13" fillId="3" borderId="0" xfId="2" applyFont="1" applyFill="1" applyBorder="1" applyAlignment="1" applyProtection="1">
      <alignment horizontal="left" vertical="center" wrapText="1"/>
    </xf>
    <xf numFmtId="0" fontId="13" fillId="3" borderId="17" xfId="2" applyFont="1" applyFill="1" applyBorder="1" applyAlignment="1" applyProtection="1">
      <alignment horizontal="left" vertical="center" wrapText="1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2" xfId="2" applyFont="1" applyFill="1" applyBorder="1" applyAlignment="1" applyProtection="1">
      <alignment horizontal="center" vertical="center"/>
    </xf>
    <xf numFmtId="0" fontId="9" fillId="2" borderId="4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5" borderId="4" xfId="2" applyFont="1" applyFill="1" applyBorder="1" applyAlignment="1">
      <alignment horizontal="center" vertical="center"/>
    </xf>
    <xf numFmtId="0" fontId="9" fillId="5" borderId="3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6" borderId="25" xfId="2" applyFont="1" applyFill="1" applyBorder="1" applyAlignment="1">
      <alignment horizontal="center" vertical="center" shrinkToFit="1"/>
    </xf>
    <xf numFmtId="0" fontId="22" fillId="6" borderId="25" xfId="2" applyFont="1" applyFill="1" applyBorder="1" applyAlignment="1">
      <alignment vertical="center" shrinkToFit="1"/>
    </xf>
    <xf numFmtId="0" fontId="12" fillId="2" borderId="25" xfId="2" applyNumberFormat="1" applyFont="1" applyFill="1" applyBorder="1" applyAlignment="1" applyProtection="1">
      <alignment horizontal="center" vertical="center"/>
      <protection locked="0"/>
    </xf>
    <xf numFmtId="0" fontId="3" fillId="2" borderId="25" xfId="2" applyNumberFormat="1" applyFont="1" applyFill="1" applyBorder="1" applyAlignment="1" applyProtection="1">
      <alignment horizontal="center" vertical="center"/>
      <protection locked="0"/>
    </xf>
    <xf numFmtId="0" fontId="11" fillId="0" borderId="4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1" fillId="0" borderId="0" xfId="2" applyFont="1">
      <alignment vertical="center"/>
    </xf>
    <xf numFmtId="176" fontId="23" fillId="2" borderId="4" xfId="2" applyNumberFormat="1" applyFont="1" applyFill="1" applyBorder="1" applyAlignment="1" applyProtection="1">
      <alignment horizontal="center" vertical="center"/>
      <protection locked="0"/>
    </xf>
    <xf numFmtId="176" fontId="23" fillId="2" borderId="3" xfId="2" applyNumberFormat="1" applyFont="1" applyFill="1" applyBorder="1" applyAlignment="1" applyProtection="1">
      <alignment horizontal="center" vertical="center"/>
      <protection locked="0"/>
    </xf>
    <xf numFmtId="176" fontId="23" fillId="2" borderId="2" xfId="2" applyNumberFormat="1" applyFont="1" applyFill="1" applyBorder="1" applyAlignment="1" applyProtection="1">
      <alignment horizontal="center" vertical="center"/>
      <protection locked="0"/>
    </xf>
    <xf numFmtId="176" fontId="11" fillId="0" borderId="4" xfId="2" applyNumberFormat="1" applyFont="1" applyFill="1" applyBorder="1" applyAlignment="1">
      <alignment horizontal="center" vertical="center"/>
    </xf>
    <xf numFmtId="176" fontId="11" fillId="0" borderId="3" xfId="2" applyNumberFormat="1" applyFont="1" applyFill="1" applyBorder="1" applyAlignment="1">
      <alignment horizontal="center" vertical="center"/>
    </xf>
    <xf numFmtId="176" fontId="11" fillId="0" borderId="2" xfId="2" applyNumberFormat="1" applyFont="1" applyFill="1" applyBorder="1" applyAlignment="1">
      <alignment horizontal="center" vertical="center"/>
    </xf>
    <xf numFmtId="0" fontId="11" fillId="0" borderId="21" xfId="2" applyFont="1" applyBorder="1">
      <alignment vertical="center"/>
    </xf>
    <xf numFmtId="0" fontId="11" fillId="0" borderId="20" xfId="2" applyFont="1" applyBorder="1">
      <alignment vertical="center"/>
    </xf>
    <xf numFmtId="0" fontId="11" fillId="0" borderId="19" xfId="2" applyFont="1" applyBorder="1">
      <alignment vertical="center"/>
    </xf>
    <xf numFmtId="0" fontId="11" fillId="0" borderId="18" xfId="2" applyFont="1" applyBorder="1">
      <alignment vertical="center"/>
    </xf>
    <xf numFmtId="176" fontId="11" fillId="2" borderId="4" xfId="2" applyNumberFormat="1" applyFont="1" applyFill="1" applyBorder="1" applyAlignment="1" applyProtection="1">
      <alignment horizontal="center" vertical="center"/>
      <protection locked="0"/>
    </xf>
    <xf numFmtId="176" fontId="11" fillId="2" borderId="3" xfId="2" applyNumberFormat="1" applyFont="1" applyFill="1" applyBorder="1" applyAlignment="1" applyProtection="1">
      <alignment horizontal="center" vertical="center"/>
      <protection locked="0"/>
    </xf>
    <xf numFmtId="176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>
      <alignment vertical="center"/>
    </xf>
    <xf numFmtId="0" fontId="11" fillId="0" borderId="0" xfId="2" applyFont="1" applyBorder="1" applyAlignment="1">
      <alignment horizontal="center" vertical="center"/>
    </xf>
    <xf numFmtId="176" fontId="11" fillId="0" borderId="4" xfId="2" applyNumberFormat="1" applyFont="1" applyFill="1" applyBorder="1" applyAlignment="1" applyProtection="1">
      <alignment horizontal="center" vertical="center"/>
      <protection locked="0"/>
    </xf>
    <xf numFmtId="176" fontId="11" fillId="0" borderId="3" xfId="2" applyNumberFormat="1" applyFont="1" applyFill="1" applyBorder="1" applyAlignment="1" applyProtection="1">
      <alignment horizontal="center" vertical="center"/>
      <protection locked="0"/>
    </xf>
    <xf numFmtId="176" fontId="11" fillId="0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0" xfId="2" applyFont="1" applyBorder="1" applyAlignment="1">
      <alignment horizontal="center" vertical="center"/>
    </xf>
    <xf numFmtId="176" fontId="11" fillId="4" borderId="4" xfId="2" applyNumberFormat="1" applyFont="1" applyFill="1" applyBorder="1" applyAlignment="1">
      <alignment horizontal="center" vertical="center"/>
    </xf>
    <xf numFmtId="176" fontId="11" fillId="4" borderId="3" xfId="2" applyNumberFormat="1" applyFont="1" applyFill="1" applyBorder="1" applyAlignment="1">
      <alignment horizontal="center" vertical="center"/>
    </xf>
    <xf numFmtId="176" fontId="11" fillId="4" borderId="2" xfId="2" applyNumberFormat="1" applyFont="1" applyFill="1" applyBorder="1" applyAlignment="1">
      <alignment horizontal="center" vertical="center"/>
    </xf>
    <xf numFmtId="176" fontId="11" fillId="0" borderId="0" xfId="2" applyNumberFormat="1" applyFont="1" applyBorder="1" applyAlignment="1">
      <alignment horizontal="center" vertical="center"/>
    </xf>
    <xf numFmtId="0" fontId="11" fillId="0" borderId="17" xfId="2" applyFont="1" applyBorder="1">
      <alignment vertical="center"/>
    </xf>
    <xf numFmtId="0" fontId="11" fillId="0" borderId="16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14" xfId="2" applyFont="1" applyBorder="1">
      <alignment vertical="center"/>
    </xf>
    <xf numFmtId="0" fontId="11" fillId="0" borderId="0" xfId="2" applyFont="1" applyFill="1">
      <alignment vertical="center"/>
    </xf>
    <xf numFmtId="176" fontId="24" fillId="2" borderId="4" xfId="2" applyNumberFormat="1" applyFont="1" applyFill="1" applyBorder="1" applyAlignment="1" applyProtection="1">
      <alignment horizontal="center" vertical="center"/>
      <protection locked="0"/>
    </xf>
    <xf numFmtId="176" fontId="24" fillId="2" borderId="3" xfId="2" applyNumberFormat="1" applyFont="1" applyFill="1" applyBorder="1" applyAlignment="1" applyProtection="1">
      <alignment horizontal="center" vertical="center"/>
      <protection locked="0"/>
    </xf>
    <xf numFmtId="176" fontId="24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13" xfId="2" applyFont="1" applyBorder="1" applyAlignment="1">
      <alignment vertical="center"/>
    </xf>
    <xf numFmtId="176" fontId="11" fillId="0" borderId="4" xfId="2" applyNumberFormat="1" applyFont="1" applyBorder="1" applyAlignment="1">
      <alignment horizontal="center" vertical="center"/>
    </xf>
    <xf numFmtId="176" fontId="11" fillId="0" borderId="3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center" vertical="center"/>
    </xf>
    <xf numFmtId="177" fontId="11" fillId="0" borderId="4" xfId="2" applyNumberFormat="1" applyFont="1" applyBorder="1" applyAlignment="1">
      <alignment horizontal="center" vertical="center"/>
    </xf>
    <xf numFmtId="177" fontId="11" fillId="0" borderId="3" xfId="2" applyNumberFormat="1" applyFont="1" applyBorder="1" applyAlignment="1">
      <alignment horizontal="center" vertical="center"/>
    </xf>
    <xf numFmtId="177" fontId="11" fillId="0" borderId="2" xfId="2" applyNumberFormat="1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178" fontId="11" fillId="0" borderId="4" xfId="2" applyNumberFormat="1" applyFont="1" applyBorder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178" fontId="11" fillId="0" borderId="2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horizontal="right" vertical="center"/>
    </xf>
    <xf numFmtId="177" fontId="11" fillId="4" borderId="4" xfId="2" applyNumberFormat="1" applyFont="1" applyFill="1" applyBorder="1" applyAlignment="1">
      <alignment horizontal="center" vertical="center"/>
    </xf>
    <xf numFmtId="177" fontId="11" fillId="4" borderId="3" xfId="2" applyNumberFormat="1" applyFont="1" applyFill="1" applyBorder="1" applyAlignment="1">
      <alignment horizontal="center" vertical="center"/>
    </xf>
    <xf numFmtId="177" fontId="11" fillId="4" borderId="2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vertical="top"/>
    </xf>
    <xf numFmtId="0" fontId="11" fillId="0" borderId="11" xfId="2" applyFont="1" applyBorder="1">
      <alignment vertical="center"/>
    </xf>
    <xf numFmtId="0" fontId="11" fillId="0" borderId="10" xfId="2" applyFont="1" applyBorder="1">
      <alignment vertical="center"/>
    </xf>
    <xf numFmtId="0" fontId="11" fillId="0" borderId="9" xfId="2" applyFont="1" applyBorder="1">
      <alignment vertical="center"/>
    </xf>
    <xf numFmtId="0" fontId="10" fillId="3" borderId="0" xfId="2" applyFont="1" applyFill="1" applyBorder="1" applyAlignment="1" applyProtection="1">
      <alignment horizontal="left" vertical="center" wrapText="1"/>
    </xf>
    <xf numFmtId="0" fontId="10" fillId="0" borderId="8" xfId="2" applyFont="1" applyBorder="1">
      <alignment vertical="center"/>
    </xf>
    <xf numFmtId="0" fontId="10" fillId="3" borderId="26" xfId="2" applyFont="1" applyFill="1" applyBorder="1" applyAlignment="1" applyProtection="1">
      <alignment horizontal="left" vertical="center" wrapText="1"/>
    </xf>
    <xf numFmtId="0" fontId="25" fillId="0" borderId="0" xfId="2" applyFont="1" applyBorder="1" applyAlignment="1">
      <alignment vertical="center"/>
    </xf>
    <xf numFmtId="0" fontId="10" fillId="0" borderId="7" xfId="2" applyFont="1" applyBorder="1">
      <alignment vertical="center"/>
    </xf>
    <xf numFmtId="0" fontId="11" fillId="0" borderId="8" xfId="2" applyFont="1" applyBorder="1">
      <alignment vertical="center"/>
    </xf>
    <xf numFmtId="176" fontId="26" fillId="2" borderId="4" xfId="2" applyNumberFormat="1" applyFont="1" applyFill="1" applyBorder="1" applyAlignment="1">
      <alignment horizontal="center" vertical="center"/>
    </xf>
    <xf numFmtId="176" fontId="26" fillId="2" borderId="3" xfId="2" applyNumberFormat="1" applyFont="1" applyFill="1" applyBorder="1" applyAlignment="1">
      <alignment horizontal="center" vertical="center"/>
    </xf>
    <xf numFmtId="176" fontId="26" fillId="2" borderId="2" xfId="2" applyNumberFormat="1" applyFont="1" applyFill="1" applyBorder="1" applyAlignment="1">
      <alignment horizontal="center" vertical="center"/>
    </xf>
    <xf numFmtId="176" fontId="27" fillId="0" borderId="4" xfId="2" applyNumberFormat="1" applyFont="1" applyBorder="1" applyAlignment="1">
      <alignment vertical="center"/>
    </xf>
    <xf numFmtId="38" fontId="25" fillId="0" borderId="3" xfId="1" applyFont="1" applyBorder="1" applyAlignment="1">
      <alignment horizontal="center" vertical="center"/>
    </xf>
    <xf numFmtId="0" fontId="25" fillId="0" borderId="2" xfId="2" applyFont="1" applyBorder="1" applyAlignment="1">
      <alignment vertical="center"/>
    </xf>
    <xf numFmtId="0" fontId="11" fillId="0" borderId="7" xfId="2" applyFont="1" applyBorder="1">
      <alignment vertical="center"/>
    </xf>
    <xf numFmtId="0" fontId="11" fillId="0" borderId="6" xfId="2" applyFont="1" applyBorder="1">
      <alignment vertical="center"/>
    </xf>
    <xf numFmtId="176" fontId="11" fillId="0" borderId="5" xfId="2" applyNumberFormat="1" applyFont="1" applyFill="1" applyBorder="1" applyAlignment="1">
      <alignment horizontal="center" vertical="center"/>
    </xf>
    <xf numFmtId="0" fontId="11" fillId="0" borderId="5" xfId="2" applyFont="1" applyBorder="1">
      <alignment vertical="center"/>
    </xf>
    <xf numFmtId="176" fontId="26" fillId="0" borderId="5" xfId="2" applyNumberFormat="1" applyFont="1" applyFill="1" applyBorder="1" applyAlignment="1">
      <alignment horizontal="center" vertical="center"/>
    </xf>
    <xf numFmtId="0" fontId="25" fillId="0" borderId="5" xfId="2" applyFont="1" applyBorder="1" applyAlignment="1">
      <alignment vertical="center"/>
    </xf>
    <xf numFmtId="0" fontId="11" fillId="0" borderId="1" xfId="2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100592</xdr:colOff>
      <xdr:row>0</xdr:row>
      <xdr:rowOff>233108</xdr:rowOff>
    </xdr:from>
    <xdr:to>
      <xdr:col>36</xdr:col>
      <xdr:colOff>9107</xdr:colOff>
      <xdr:row>1</xdr:row>
      <xdr:rowOff>179945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29842" y="233108"/>
          <a:ext cx="994365" cy="1849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イ＞</a:t>
          </a:r>
        </a:p>
      </xdr:txBody>
    </xdr:sp>
    <xdr:clientData/>
  </xdr:twoCellAnchor>
  <xdr:twoCellAnchor>
    <xdr:from>
      <xdr:col>6</xdr:col>
      <xdr:colOff>167640</xdr:colOff>
      <xdr:row>40</xdr:row>
      <xdr:rowOff>20202</xdr:rowOff>
    </xdr:from>
    <xdr:to>
      <xdr:col>26</xdr:col>
      <xdr:colOff>32385</xdr:colOff>
      <xdr:row>41</xdr:row>
      <xdr:rowOff>39252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2</xdr:col>
      <xdr:colOff>77529</xdr:colOff>
      <xdr:row>13</xdr:row>
      <xdr:rowOff>55379</xdr:rowOff>
    </xdr:from>
    <xdr:to>
      <xdr:col>33</xdr:col>
      <xdr:colOff>199361</xdr:colOff>
      <xdr:row>14</xdr:row>
      <xdr:rowOff>55379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1948" y="2746745"/>
          <a:ext cx="5947587" cy="153950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次のいずれかを選択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/>
            <a:t>A1</a:t>
          </a:r>
          <a:r>
            <a:rPr kumimoji="1" lang="ja-JP" altLang="en-US" sz="800"/>
            <a:t>：開店から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日までの１日当たりの売上高</a:t>
          </a:r>
          <a:endParaRPr kumimoji="1" lang="en-US" altLang="ja-JP" sz="800"/>
        </a:p>
        <a:p>
          <a:pPr algn="l"/>
          <a:r>
            <a:rPr kumimoji="1" lang="en-US" altLang="ja-JP" sz="800"/>
            <a:t>A2</a:t>
          </a:r>
          <a:r>
            <a:rPr kumimoji="1" lang="ja-JP" altLang="en-US" sz="800"/>
            <a:t>：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2</a:t>
          </a:r>
          <a:r>
            <a:rPr kumimoji="1" lang="ja-JP" altLang="en-US" sz="800"/>
            <a:t>月から</a:t>
          </a:r>
          <a:r>
            <a:rPr kumimoji="1" lang="en-US" altLang="ja-JP" sz="800"/>
            <a:t>12</a:t>
          </a:r>
          <a:r>
            <a:rPr kumimoji="1" lang="ja-JP" altLang="en-US" sz="800"/>
            <a:t>月までの期間のうちから「任意で選択した月」（その月の１日から月末まで）の</a:t>
          </a:r>
          <a:r>
            <a:rPr kumimoji="1" lang="en-US" altLang="ja-JP" sz="800"/>
            <a:t>1</a:t>
          </a:r>
          <a:r>
            <a:rPr kumimoji="1" lang="ja-JP" altLang="en-US" sz="800"/>
            <a:t>日当たりの売上高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2020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effectLst/>
            </a:rPr>
            <a:t>2019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2</a:t>
          </a:r>
          <a:r>
            <a:rPr lang="ja-JP" altLang="en-US" sz="800">
              <a:effectLst/>
            </a:rPr>
            <a:t>日から</a:t>
          </a:r>
          <a:r>
            <a:rPr lang="en-US" altLang="ja-JP" sz="800">
              <a:effectLst/>
            </a:rPr>
            <a:t>2020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view="pageBreakPreview" zoomScale="86" zoomScaleNormal="100" zoomScaleSheetLayoutView="86" workbookViewId="0">
      <selection activeCell="A8" sqref="A8:XFD39"/>
    </sheetView>
  </sheetViews>
  <sheetFormatPr defaultColWidth="2.375" defaultRowHeight="18.75"/>
  <cols>
    <col min="1" max="1" width="2.375" style="1"/>
    <col min="2" max="2" width="2.375" style="1" customWidth="1"/>
    <col min="3" max="22" width="2.375" style="1"/>
    <col min="23" max="23" width="2.375" style="1" customWidth="1"/>
    <col min="24" max="24" width="2.375" style="1"/>
    <col min="25" max="26" width="2.625" style="1" customWidth="1"/>
    <col min="27" max="31" width="2.375" style="1"/>
    <col min="32" max="32" width="3.625" style="1" customWidth="1"/>
    <col min="33" max="34" width="4.75" style="1" customWidth="1"/>
    <col min="35" max="16384" width="2.375" style="1"/>
  </cols>
  <sheetData>
    <row r="1" spans="1:47" s="29" customFormat="1" ht="19.149999999999999" customHeight="1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47" s="28" customFormat="1" ht="24" customHeight="1">
      <c r="A2" s="38" t="s">
        <v>21</v>
      </c>
      <c r="B2" s="39"/>
      <c r="C2" s="39"/>
      <c r="D2" s="39"/>
      <c r="E2" s="39"/>
      <c r="F2" s="39"/>
      <c r="G2" s="39"/>
      <c r="H2" s="39"/>
      <c r="I2" s="40"/>
      <c r="J2" s="40"/>
      <c r="K2" s="40"/>
      <c r="L2" s="41"/>
      <c r="M2" s="30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</row>
    <row r="3" spans="1:47" s="28" customFormat="1" ht="92.25" customHeight="1">
      <c r="A3" s="32"/>
      <c r="B3" s="65" t="s">
        <v>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>
      <c r="A4" s="59" t="s">
        <v>50</v>
      </c>
      <c r="B4" s="60"/>
      <c r="C4" s="60"/>
      <c r="D4" s="60"/>
      <c r="E4" s="60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47" ht="16.5" customHeight="1"/>
    <row r="6" spans="1:47" s="10" customFormat="1" ht="15.75">
      <c r="B6" s="31" t="s">
        <v>44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5"/>
      <c r="AH6" s="25"/>
    </row>
    <row r="7" spans="1:47" s="10" customFormat="1" ht="16.5" thickBot="1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47" s="3" customFormat="1" ht="16.5" thickBot="1">
      <c r="B8" s="54"/>
      <c r="C8" s="55"/>
      <c r="D8" s="55"/>
      <c r="E8" s="56"/>
      <c r="F8" s="24" t="s">
        <v>17</v>
      </c>
      <c r="G8" s="57" t="s">
        <v>20</v>
      </c>
      <c r="H8" s="57"/>
      <c r="I8" s="23" t="s">
        <v>16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68" t="s">
        <v>29</v>
      </c>
      <c r="Z8" s="69"/>
      <c r="AA8" s="69"/>
      <c r="AB8" s="69"/>
      <c r="AC8" s="69"/>
      <c r="AD8" s="69"/>
      <c r="AE8" s="69"/>
      <c r="AF8" s="69"/>
      <c r="AG8" s="69"/>
    </row>
    <row r="9" spans="1:47" s="9" customFormat="1" ht="13.5" thickBot="1">
      <c r="B9" s="8" t="s">
        <v>48</v>
      </c>
      <c r="C9" s="70"/>
      <c r="D9" s="70"/>
      <c r="E9" s="70"/>
      <c r="F9" s="70"/>
      <c r="G9" s="70"/>
      <c r="H9" s="70"/>
      <c r="I9" s="70"/>
      <c r="K9" s="9" t="s">
        <v>30</v>
      </c>
      <c r="O9" s="9" t="s">
        <v>15</v>
      </c>
      <c r="Y9" s="69"/>
      <c r="Z9" s="69"/>
      <c r="AA9" s="69"/>
      <c r="AB9" s="69"/>
      <c r="AC9" s="69"/>
      <c r="AD9" s="69"/>
      <c r="AE9" s="69"/>
      <c r="AF9" s="69"/>
      <c r="AG9" s="69"/>
    </row>
    <row r="10" spans="1:47" s="71" customFormat="1" ht="19.5" thickBot="1">
      <c r="B10" s="72"/>
      <c r="C10" s="73"/>
      <c r="D10" s="73"/>
      <c r="E10" s="73"/>
      <c r="F10" s="73"/>
      <c r="G10" s="74"/>
      <c r="H10" s="71" t="s">
        <v>1</v>
      </c>
      <c r="J10" s="71" t="s">
        <v>19</v>
      </c>
      <c r="K10" s="63" t="str">
        <f>IF(ISBLANK(B8),"",IF(B8=2020,60,59))</f>
        <v/>
      </c>
      <c r="L10" s="64"/>
      <c r="N10" s="71" t="s">
        <v>18</v>
      </c>
      <c r="O10" s="75" t="str">
        <f>IF(ISBLANK(B10),"",ROUNDUP(B10/K10,0))</f>
        <v/>
      </c>
      <c r="P10" s="76"/>
      <c r="Q10" s="76"/>
      <c r="R10" s="76"/>
      <c r="S10" s="76"/>
      <c r="T10" s="77"/>
      <c r="U10" s="71" t="s">
        <v>1</v>
      </c>
      <c r="Y10" s="69"/>
      <c r="Z10" s="69"/>
      <c r="AA10" s="69"/>
      <c r="AB10" s="69"/>
      <c r="AC10" s="69"/>
      <c r="AD10" s="69"/>
      <c r="AE10" s="69"/>
      <c r="AF10" s="69"/>
      <c r="AG10" s="69"/>
    </row>
    <row r="11" spans="1:47" s="9" customFormat="1" ht="12.75">
      <c r="O11" s="9" t="s">
        <v>31</v>
      </c>
    </row>
    <row r="12" spans="1:47" s="71" customFormat="1" ht="3.95" customHeight="1"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80"/>
    </row>
    <row r="13" spans="1:47" s="3" customFormat="1" ht="15.75">
      <c r="B13" s="21"/>
      <c r="C13" s="20" t="s">
        <v>45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9"/>
    </row>
    <row r="14" spans="1:47" s="13" customFormat="1" ht="121.5" customHeight="1">
      <c r="A14" s="14"/>
      <c r="B14" s="17"/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5"/>
      <c r="AI14" s="14"/>
    </row>
    <row r="15" spans="1:47" s="13" customFormat="1" ht="6.75" customHeight="1">
      <c r="A15" s="14"/>
      <c r="B15" s="17"/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5"/>
      <c r="AI15" s="14"/>
    </row>
    <row r="16" spans="1:47" s="13" customFormat="1" ht="34.5" customHeight="1" thickBot="1">
      <c r="A16" s="14"/>
      <c r="B16" s="17"/>
      <c r="C16" s="45" t="s">
        <v>34</v>
      </c>
      <c r="D16" s="45"/>
      <c r="E16" s="45"/>
      <c r="F16" s="16"/>
      <c r="G16" s="16"/>
      <c r="H16" s="46" t="s">
        <v>35</v>
      </c>
      <c r="I16" s="46"/>
      <c r="J16" s="46"/>
      <c r="K16" s="46"/>
      <c r="L16" s="46"/>
      <c r="M16" s="46"/>
      <c r="N16" s="46"/>
      <c r="O16" s="46"/>
      <c r="P16" s="16"/>
      <c r="Q16" s="16"/>
      <c r="R16" s="16"/>
      <c r="S16" s="18"/>
      <c r="T16" s="16"/>
      <c r="U16" s="16"/>
      <c r="V16" s="16"/>
      <c r="W16" s="16"/>
      <c r="X16" s="16"/>
      <c r="Y16" s="16"/>
      <c r="Z16" s="16"/>
      <c r="AA16" s="46" t="s">
        <v>36</v>
      </c>
      <c r="AB16" s="46"/>
      <c r="AC16" s="46"/>
      <c r="AD16" s="46"/>
      <c r="AE16" s="46"/>
      <c r="AF16" s="46"/>
      <c r="AG16" s="46"/>
      <c r="AH16" s="47"/>
      <c r="AI16" s="16"/>
      <c r="AJ16" s="16"/>
      <c r="AK16" s="16"/>
      <c r="AL16" s="16"/>
      <c r="AM16" s="16"/>
      <c r="AN16" s="16"/>
      <c r="AO16" s="16"/>
      <c r="AP16" s="15"/>
      <c r="AQ16" s="14"/>
      <c r="AR16" s="14"/>
      <c r="AS16" s="14"/>
    </row>
    <row r="17" spans="1:48" s="13" customFormat="1" ht="21" customHeight="1" thickBot="1">
      <c r="A17" s="14"/>
      <c r="B17" s="17"/>
      <c r="C17" s="42"/>
      <c r="D17" s="43"/>
      <c r="E17" s="44"/>
      <c r="F17" s="16"/>
      <c r="G17" s="16"/>
      <c r="H17" s="48"/>
      <c r="I17" s="49"/>
      <c r="J17" s="16" t="s">
        <v>17</v>
      </c>
      <c r="K17" s="50"/>
      <c r="L17" s="51"/>
      <c r="M17" s="16" t="s">
        <v>16</v>
      </c>
      <c r="N17" s="50"/>
      <c r="O17" s="51"/>
      <c r="P17" s="16" t="s">
        <v>23</v>
      </c>
      <c r="Q17" s="16" t="s">
        <v>37</v>
      </c>
      <c r="R17" s="52">
        <v>2022</v>
      </c>
      <c r="S17" s="52"/>
      <c r="T17" s="16" t="s">
        <v>17</v>
      </c>
      <c r="U17" s="53">
        <v>1</v>
      </c>
      <c r="V17" s="53"/>
      <c r="W17" s="16" t="s">
        <v>16</v>
      </c>
      <c r="X17" s="35">
        <v>26</v>
      </c>
      <c r="Y17" s="16" t="s">
        <v>23</v>
      </c>
      <c r="Z17" s="16"/>
      <c r="AA17" s="48"/>
      <c r="AB17" s="49"/>
      <c r="AC17" s="16" t="s">
        <v>17</v>
      </c>
      <c r="AD17" s="34" t="s">
        <v>24</v>
      </c>
      <c r="AE17" s="16" t="s">
        <v>16</v>
      </c>
      <c r="AF17" s="16"/>
      <c r="AG17" s="16"/>
      <c r="AH17" s="15"/>
      <c r="AI17" s="16"/>
      <c r="AJ17" s="16"/>
      <c r="AK17" s="16"/>
      <c r="AL17" s="16"/>
      <c r="AM17" s="15"/>
      <c r="AN17" s="16"/>
      <c r="AO17" s="16"/>
      <c r="AP17" s="16"/>
      <c r="AQ17" s="16"/>
      <c r="AR17" s="16"/>
      <c r="AS17" s="15"/>
      <c r="AT17" s="14"/>
      <c r="AU17" s="14"/>
      <c r="AV17" s="14"/>
    </row>
    <row r="18" spans="1:48" s="9" customFormat="1" ht="11.25" customHeight="1">
      <c r="B18" s="1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1"/>
    </row>
    <row r="19" spans="1:48" s="9" customFormat="1" ht="13.5" thickBot="1">
      <c r="B19" s="12"/>
      <c r="C19" s="6" t="s">
        <v>49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 t="s">
        <v>38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 t="s">
        <v>15</v>
      </c>
      <c r="Z19" s="6"/>
      <c r="AA19" s="6"/>
      <c r="AB19" s="6"/>
      <c r="AC19" s="6"/>
      <c r="AD19" s="6"/>
      <c r="AE19" s="6"/>
      <c r="AF19" s="6"/>
      <c r="AG19" s="6"/>
      <c r="AH19" s="11"/>
    </row>
    <row r="20" spans="1:48" s="71" customFormat="1" ht="27" customHeight="1" thickBot="1">
      <c r="B20" s="81"/>
      <c r="C20" s="82"/>
      <c r="D20" s="83"/>
      <c r="E20" s="83"/>
      <c r="F20" s="83"/>
      <c r="G20" s="83"/>
      <c r="H20" s="84"/>
      <c r="I20" s="85" t="s">
        <v>1</v>
      </c>
      <c r="J20" s="86" t="s">
        <v>14</v>
      </c>
      <c r="K20" s="86"/>
      <c r="L20" s="86"/>
      <c r="M20" s="67"/>
      <c r="N20" s="87" t="str">
        <f>IF(N17="","",DATE(R17,U17,X17)-DATE(H17,K17,N17)+1)</f>
        <v/>
      </c>
      <c r="O20" s="88"/>
      <c r="P20" s="88"/>
      <c r="Q20" s="88"/>
      <c r="R20" s="88"/>
      <c r="S20" s="89"/>
      <c r="T20" s="85" t="s">
        <v>13</v>
      </c>
      <c r="U20" s="86" t="s">
        <v>12</v>
      </c>
      <c r="V20" s="86"/>
      <c r="W20" s="86"/>
      <c r="X20" s="90"/>
      <c r="Y20" s="91" t="str">
        <f>IF(ISBLANK(C20),"",IF(ISBLANK(N20),"",ROUNDUP(C20/N20,0)))</f>
        <v/>
      </c>
      <c r="Z20" s="92"/>
      <c r="AA20" s="92"/>
      <c r="AB20" s="92"/>
      <c r="AC20" s="92"/>
      <c r="AD20" s="93"/>
      <c r="AE20" s="94" t="s">
        <v>1</v>
      </c>
      <c r="AF20" s="85"/>
      <c r="AG20" s="85"/>
      <c r="AH20" s="95"/>
    </row>
    <row r="21" spans="1:48" s="9" customFormat="1" ht="13.5" customHeight="1"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 t="s">
        <v>9</v>
      </c>
      <c r="Z21" s="6"/>
      <c r="AA21" s="6"/>
      <c r="AB21" s="6"/>
      <c r="AC21" s="6"/>
      <c r="AD21" s="6"/>
      <c r="AE21" s="6"/>
      <c r="AF21" s="6"/>
      <c r="AG21" s="6"/>
      <c r="AH21" s="11"/>
    </row>
    <row r="22" spans="1:48" s="71" customFormat="1" ht="7.5" customHeight="1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8"/>
    </row>
    <row r="23" spans="1:48" s="99" customFormat="1" ht="12.75" customHeight="1">
      <c r="B23" s="99" t="str">
        <f>IF(AND(O10&lt;&gt;"",Y20&lt;&gt;""),MAX(O10,Y20),IF(O10&lt;&gt;"",O10,IF(Y20&lt;&gt;"",Y20,"")))</f>
        <v/>
      </c>
    </row>
    <row r="24" spans="1:48" s="3" customFormat="1" ht="14.25" customHeight="1">
      <c r="B24" s="3" t="s">
        <v>39</v>
      </c>
    </row>
    <row r="25" spans="1:48" s="9" customFormat="1" ht="13.5" thickBot="1">
      <c r="B25" s="9" t="s">
        <v>40</v>
      </c>
      <c r="M25" s="9" t="s">
        <v>11</v>
      </c>
      <c r="X25" s="9" t="s">
        <v>7</v>
      </c>
    </row>
    <row r="26" spans="1:48" s="71" customFormat="1" ht="19.5" thickBot="1">
      <c r="B26" s="100"/>
      <c r="C26" s="101"/>
      <c r="D26" s="101"/>
      <c r="E26" s="101"/>
      <c r="F26" s="101"/>
      <c r="G26" s="102"/>
      <c r="H26" s="103" t="s">
        <v>1</v>
      </c>
      <c r="I26" s="66" t="s">
        <v>10</v>
      </c>
      <c r="J26" s="66"/>
      <c r="K26" s="66"/>
      <c r="L26" s="67"/>
      <c r="M26" s="104" t="str">
        <f>IF(ISBLANK(B26),"",B26/59)</f>
        <v/>
      </c>
      <c r="N26" s="105"/>
      <c r="O26" s="105"/>
      <c r="P26" s="105"/>
      <c r="Q26" s="105"/>
      <c r="R26" s="106"/>
      <c r="S26" s="71" t="s">
        <v>5</v>
      </c>
      <c r="X26" s="107" t="str">
        <f>IF(ISBLANK(B26),"",B23-M26)</f>
        <v/>
      </c>
      <c r="Y26" s="108"/>
      <c r="Z26" s="108"/>
      <c r="AA26" s="108"/>
      <c r="AB26" s="108"/>
      <c r="AC26" s="109"/>
      <c r="AD26" s="71" t="s">
        <v>1</v>
      </c>
    </row>
    <row r="27" spans="1:48" s="9" customFormat="1" ht="12.75">
      <c r="M27" s="9" t="s">
        <v>9</v>
      </c>
      <c r="X27" s="9" t="s">
        <v>8</v>
      </c>
    </row>
    <row r="28" spans="1:48" s="3" customFormat="1" ht="15.75">
      <c r="D28" s="3" t="s">
        <v>41</v>
      </c>
      <c r="U28" s="110"/>
      <c r="V28" s="110"/>
      <c r="W28" s="111"/>
      <c r="X28" s="111"/>
      <c r="Y28" s="111"/>
      <c r="Z28" s="111"/>
      <c r="AA28" s="111"/>
      <c r="AB28" s="111"/>
    </row>
    <row r="29" spans="1:48" s="9" customFormat="1" ht="13.5" thickBot="1">
      <c r="D29" s="9" t="s">
        <v>7</v>
      </c>
      <c r="N29" s="9" t="s">
        <v>33</v>
      </c>
      <c r="Q29" s="112"/>
      <c r="R29" s="8"/>
      <c r="S29" s="8"/>
      <c r="T29" s="8"/>
      <c r="U29" s="8"/>
      <c r="V29" s="8"/>
      <c r="W29" s="8"/>
      <c r="X29" s="8"/>
    </row>
    <row r="30" spans="1:48" s="71" customFormat="1" ht="19.5" thickBot="1">
      <c r="D30" s="104" t="str">
        <f>IF(ISBLANK(X26),"",X26)</f>
        <v/>
      </c>
      <c r="E30" s="105"/>
      <c r="F30" s="105"/>
      <c r="G30" s="105"/>
      <c r="H30" s="106"/>
      <c r="I30" s="71" t="s">
        <v>1</v>
      </c>
      <c r="J30" s="66" t="s">
        <v>6</v>
      </c>
      <c r="K30" s="66"/>
      <c r="L30" s="66"/>
      <c r="M30" s="67"/>
      <c r="N30" s="113" t="str">
        <f>IF(D30="","",D30*0.4)</f>
        <v/>
      </c>
      <c r="O30" s="114"/>
      <c r="P30" s="114"/>
      <c r="Q30" s="114"/>
      <c r="R30" s="114"/>
      <c r="S30" s="115"/>
      <c r="T30" s="71" t="s">
        <v>5</v>
      </c>
      <c r="U30" s="116"/>
      <c r="V30" s="116"/>
      <c r="W30" s="116"/>
      <c r="X30" s="116"/>
      <c r="Y30" s="117" t="s">
        <v>46</v>
      </c>
      <c r="Z30" s="118" t="str">
        <f>IF(N30="","",IF(200000&lt;N30,200000,ROUNDUP(N30,-3)))</f>
        <v/>
      </c>
      <c r="AA30" s="119"/>
      <c r="AB30" s="119"/>
      <c r="AC30" s="119"/>
      <c r="AD30" s="119"/>
      <c r="AE30" s="120"/>
      <c r="AF30" s="71" t="s">
        <v>1</v>
      </c>
    </row>
    <row r="31" spans="1:48" s="9" customFormat="1" ht="12.75">
      <c r="Z31" s="8" t="s">
        <v>4</v>
      </c>
      <c r="AA31" s="8"/>
    </row>
    <row r="32" spans="1:48" s="71" customFormat="1" ht="19.5" thickBot="1">
      <c r="AA32" s="121"/>
      <c r="AB32" s="121"/>
    </row>
    <row r="33" spans="1:32" s="71" customFormat="1" ht="3.95" customHeight="1" thickTop="1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4"/>
    </row>
    <row r="34" spans="1:32" s="3" customFormat="1" ht="15.75">
      <c r="B34" s="7"/>
      <c r="C34" s="5" t="s">
        <v>42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5"/>
      <c r="AA34" s="5"/>
      <c r="AB34" s="5"/>
      <c r="AC34" s="5"/>
      <c r="AD34" s="5"/>
      <c r="AE34" s="5"/>
      <c r="AF34" s="4"/>
    </row>
    <row r="35" spans="1:32" s="3" customFormat="1" ht="15.75"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125" t="s">
        <v>32</v>
      </c>
      <c r="N35" s="125"/>
      <c r="O35" s="125"/>
      <c r="P35" s="125"/>
      <c r="Q35" s="125"/>
      <c r="R35" s="125"/>
      <c r="S35" s="5"/>
      <c r="T35" s="5"/>
      <c r="U35" s="5"/>
      <c r="V35" s="5"/>
      <c r="W35" s="5"/>
      <c r="X35" s="5"/>
      <c r="Y35" s="6"/>
      <c r="Z35" s="5"/>
      <c r="AA35" s="5"/>
      <c r="AB35" s="5"/>
      <c r="AC35" s="5"/>
      <c r="AD35" s="5"/>
      <c r="AE35" s="5"/>
      <c r="AF35" s="4"/>
    </row>
    <row r="36" spans="1:32" s="9" customFormat="1" ht="13.5" customHeight="1" thickBot="1">
      <c r="B36" s="126"/>
      <c r="C36" s="6" t="s">
        <v>47</v>
      </c>
      <c r="D36" s="6"/>
      <c r="E36" s="6"/>
      <c r="F36" s="6"/>
      <c r="G36" s="6"/>
      <c r="H36" s="6"/>
      <c r="I36" s="6"/>
      <c r="J36" s="6"/>
      <c r="K36" s="6"/>
      <c r="L36" s="6"/>
      <c r="M36" s="127"/>
      <c r="N36" s="127"/>
      <c r="O36" s="127"/>
      <c r="P36" s="127"/>
      <c r="Q36" s="127"/>
      <c r="R36" s="127"/>
      <c r="S36" s="6"/>
      <c r="T36" s="6"/>
      <c r="U36" s="6"/>
      <c r="V36" s="6" t="s">
        <v>43</v>
      </c>
      <c r="W36" s="6"/>
      <c r="X36" s="128"/>
      <c r="Y36" s="6"/>
      <c r="Z36" s="128"/>
      <c r="AA36" s="128"/>
      <c r="AB36" s="128"/>
      <c r="AC36" s="128"/>
      <c r="AD36" s="128"/>
      <c r="AE36" s="6"/>
      <c r="AF36" s="129"/>
    </row>
    <row r="37" spans="1:32" s="71" customFormat="1" ht="22.15" customHeight="1" thickBot="1">
      <c r="B37" s="130"/>
      <c r="C37" s="75" t="str">
        <f>IF(ISBLANK(Z30),"",Z30)</f>
        <v/>
      </c>
      <c r="D37" s="76"/>
      <c r="E37" s="76"/>
      <c r="F37" s="76"/>
      <c r="G37" s="76"/>
      <c r="H37" s="77"/>
      <c r="I37" s="85" t="s">
        <v>3</v>
      </c>
      <c r="J37" s="85"/>
      <c r="K37" s="85"/>
      <c r="L37" s="85"/>
      <c r="M37" s="131"/>
      <c r="N37" s="132"/>
      <c r="O37" s="132"/>
      <c r="P37" s="132"/>
      <c r="Q37" s="132"/>
      <c r="R37" s="133"/>
      <c r="S37" s="85" t="s">
        <v>2</v>
      </c>
      <c r="T37" s="85"/>
      <c r="U37" s="85"/>
      <c r="V37" s="134" t="str">
        <f>IF(C37&lt;&gt;"",IF(ISBLANK(M37),"",C37*M37),"")</f>
        <v/>
      </c>
      <c r="W37" s="135" t="str">
        <f>IF(ISBLANK(M37),"",C37*M37)</f>
        <v/>
      </c>
      <c r="X37" s="135"/>
      <c r="Y37" s="135"/>
      <c r="Z37" s="135"/>
      <c r="AA37" s="135"/>
      <c r="AB37" s="135"/>
      <c r="AC37" s="135"/>
      <c r="AD37" s="136"/>
      <c r="AE37" s="85" t="s">
        <v>1</v>
      </c>
      <c r="AF37" s="137"/>
    </row>
    <row r="38" spans="1:32" s="71" customFormat="1" ht="9" customHeight="1" thickBot="1">
      <c r="B38" s="138"/>
      <c r="C38" s="139"/>
      <c r="D38" s="139"/>
      <c r="E38" s="139"/>
      <c r="F38" s="139"/>
      <c r="G38" s="139"/>
      <c r="H38" s="139"/>
      <c r="I38" s="140"/>
      <c r="J38" s="140"/>
      <c r="K38" s="140"/>
      <c r="L38" s="140"/>
      <c r="M38" s="141"/>
      <c r="N38" s="141"/>
      <c r="O38" s="141"/>
      <c r="P38" s="141"/>
      <c r="Q38" s="141"/>
      <c r="R38" s="141"/>
      <c r="S38" s="140"/>
      <c r="T38" s="140"/>
      <c r="U38" s="140"/>
      <c r="V38" s="142"/>
      <c r="W38" s="142"/>
      <c r="X38" s="142"/>
      <c r="Y38" s="142"/>
      <c r="Z38" s="142"/>
      <c r="AA38" s="142"/>
      <c r="AB38" s="142"/>
      <c r="AC38" s="142"/>
      <c r="AD38" s="142"/>
      <c r="AE38" s="140"/>
      <c r="AF38" s="143"/>
    </row>
    <row r="39" spans="1:32" s="71" customFormat="1" ht="18.75" customHeight="1" thickTop="1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>
      <c r="C40" s="2"/>
      <c r="D40" s="2"/>
      <c r="E40" s="2"/>
      <c r="F40" s="2"/>
      <c r="G40" s="2"/>
      <c r="H40" s="2"/>
      <c r="M40" s="2"/>
      <c r="N40" s="2"/>
      <c r="O40" s="2"/>
      <c r="P40" s="2"/>
      <c r="Q40" s="2"/>
      <c r="R40" s="2"/>
      <c r="Y40" s="2"/>
      <c r="Z40" s="2"/>
      <c r="AA40" s="2"/>
      <c r="AB40" s="2"/>
      <c r="AC40" s="2"/>
      <c r="AD40" s="2"/>
    </row>
    <row r="43" spans="1:32">
      <c r="A43" s="1" t="s">
        <v>25</v>
      </c>
      <c r="B43" s="1">
        <v>2019</v>
      </c>
    </row>
    <row r="44" spans="1:32">
      <c r="A44" s="1" t="s">
        <v>26</v>
      </c>
      <c r="B44" s="1">
        <v>2020</v>
      </c>
      <c r="C44" s="1">
        <v>3</v>
      </c>
    </row>
    <row r="45" spans="1:32">
      <c r="A45" s="1" t="s">
        <v>27</v>
      </c>
      <c r="B45" s="1">
        <v>2021</v>
      </c>
      <c r="C45" s="1">
        <v>4</v>
      </c>
    </row>
    <row r="46" spans="1:32">
      <c r="A46" s="1" t="s">
        <v>28</v>
      </c>
      <c r="C46" s="1">
        <v>5</v>
      </c>
    </row>
    <row r="47" spans="1:32">
      <c r="C47" s="1">
        <v>6</v>
      </c>
    </row>
    <row r="48" spans="1:32">
      <c r="C48" s="1">
        <v>7</v>
      </c>
    </row>
    <row r="49" spans="3:3">
      <c r="C49" s="1">
        <v>8</v>
      </c>
    </row>
    <row r="50" spans="3:3">
      <c r="C50" s="1">
        <v>9</v>
      </c>
    </row>
    <row r="51" spans="3:3">
      <c r="C51" s="1">
        <v>10</v>
      </c>
    </row>
    <row r="52" spans="3:3">
      <c r="C52" s="1">
        <v>11</v>
      </c>
    </row>
    <row r="53" spans="3:3">
      <c r="C53" s="1">
        <v>12</v>
      </c>
    </row>
    <row r="54" spans="3:3">
      <c r="C54" s="1" t="s">
        <v>0</v>
      </c>
    </row>
  </sheetData>
  <mergeCells count="39">
    <mergeCell ref="D30:H30"/>
    <mergeCell ref="J30:M30"/>
    <mergeCell ref="N30:S30"/>
    <mergeCell ref="Z30:AE30"/>
    <mergeCell ref="C37:H37"/>
    <mergeCell ref="M37:R37"/>
    <mergeCell ref="W37:AC37"/>
    <mergeCell ref="M35:R36"/>
    <mergeCell ref="B26:G26"/>
    <mergeCell ref="I26:L26"/>
    <mergeCell ref="M26:R26"/>
    <mergeCell ref="X26:AC26"/>
    <mergeCell ref="C20:H20"/>
    <mergeCell ref="J20:M20"/>
    <mergeCell ref="N20:S20"/>
    <mergeCell ref="U20:W20"/>
    <mergeCell ref="Y20:AD20"/>
    <mergeCell ref="AK2:AU2"/>
    <mergeCell ref="A4:E4"/>
    <mergeCell ref="F4:X4"/>
    <mergeCell ref="Y8:AG10"/>
    <mergeCell ref="B10:G10"/>
    <mergeCell ref="K10:L10"/>
    <mergeCell ref="O10:T10"/>
    <mergeCell ref="B3:AG3"/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</mergeCells>
  <phoneticPr fontId="5"/>
  <dataValidations count="4">
    <dataValidation type="list" allowBlank="1" showInputMessage="1" showErrorMessage="1" sqref="B8:E8" xr:uid="{00000000-0002-0000-0000-000000000000}">
      <formula1>$B$43:$B$46</formula1>
    </dataValidation>
    <dataValidation showInputMessage="1" showErrorMessage="1" sqref="U17 AD17" xr:uid="{00000000-0002-0000-0000-000001000000}"/>
    <dataValidation type="list" showInputMessage="1" showErrorMessage="1" sqref="C17:E17" xr:uid="{00000000-0002-0000-0000-000002000000}">
      <formula1>$A$43:$A$47</formula1>
    </dataValidation>
    <dataValidation type="whole" allowBlank="1" showInputMessage="1" showErrorMessage="1" sqref="M37:R37" xr:uid="{00000000-0002-0000-0000-000003000000}">
      <formula1>23</formula1>
      <formula2>25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2022-02-07T12:06:14Z</cp:lastPrinted>
  <dcterms:created xsi:type="dcterms:W3CDTF">2022-02-03T13:40:30Z</dcterms:created>
  <dcterms:modified xsi:type="dcterms:W3CDTF">2022-02-16T10:45:13Z</dcterms:modified>
</cp:coreProperties>
</file>